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4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free\Documents\Github\Canada-CI\RESULTS\TESTS\"/>
    </mc:Choice>
  </mc:AlternateContent>
  <xr:revisionPtr revIDLastSave="0" documentId="13_ncr:1_{7C2BC221-EA9E-4D88-9B87-EB5C4F51A52A}" xr6:coauthVersionLast="45" xr6:coauthVersionMax="45" xr10:uidLastSave="{00000000-0000-0000-0000-000000000000}"/>
  <bookViews>
    <workbookView xWindow="-98" yWindow="-98" windowWidth="28996" windowHeight="15945" xr2:uid="{ED89BB6A-71C7-45B2-AE92-D879B044B81A}"/>
  </bookViews>
  <sheets>
    <sheet name="Pivot" sheetId="2" r:id="rId1"/>
    <sheet name="Analysis" sheetId="3" r:id="rId2"/>
  </sheets>
  <calcPr calcId="191029"/>
  <pivotCaches>
    <pivotCache cacheId="78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e689a29d-93ca-4a5c-a29c-be12e1f1cdc1" name="dim_geography" connection="SqlServer DESKTOP-KSAPEQM CANADA_CI_OLTP"/>
          <x15:modelTable id="fact_fed5b8c9-77fa-4118-b852-392e69edd09a" name="fact" connection="SqlServer DESKTOP-KSAPEQM CANADA_CI_OLTP"/>
          <x15:modelTable id="dim_industry_with_descriptions_f4d03fa4-23a5-4e82-8399-a1376ad7096c" name="dim_industry_with_descriptions" connection="SqlServer DESKTOP-KSAPEQM CANADA_CI_OLTP"/>
        </x15:modelTables>
        <x15:modelRelationships>
          <x15:modelRelationship fromTable="fact" fromColumn="geo_name_id" toTable="dim_geography" toColumn="geo_name_id"/>
          <x15:modelRelationship fromTable="fact" fromColumn="pnaics_id" toTable="dim_industry_with_descriptions" toColumn="pnaics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32" i="2" l="1"/>
  <c r="O24" i="2"/>
  <c r="M32" i="2"/>
  <c r="M31" i="2"/>
  <c r="O31" i="2" s="1"/>
  <c r="M30" i="2"/>
  <c r="O30" i="2" s="1"/>
  <c r="M29" i="2"/>
  <c r="O29" i="2" s="1"/>
  <c r="M28" i="2"/>
  <c r="O28" i="2" s="1"/>
  <c r="M27" i="2"/>
  <c r="O27" i="2" s="1"/>
  <c r="M26" i="2"/>
  <c r="M25" i="2"/>
  <c r="M24" i="2"/>
  <c r="M23" i="2"/>
  <c r="O23" i="2" s="1"/>
  <c r="M22" i="2"/>
  <c r="O22" i="2" s="1"/>
  <c r="L32" i="2"/>
  <c r="K32" i="2"/>
  <c r="J32" i="2"/>
  <c r="I32" i="2"/>
  <c r="H32" i="2"/>
  <c r="G32" i="2"/>
  <c r="F32" i="2"/>
  <c r="E32" i="2"/>
  <c r="D32" i="2"/>
  <c r="L31" i="2"/>
  <c r="K31" i="2"/>
  <c r="J31" i="2"/>
  <c r="I31" i="2"/>
  <c r="H31" i="2"/>
  <c r="G31" i="2"/>
  <c r="F31" i="2"/>
  <c r="E31" i="2"/>
  <c r="D31" i="2"/>
  <c r="L30" i="2"/>
  <c r="K30" i="2"/>
  <c r="J30" i="2"/>
  <c r="I30" i="2"/>
  <c r="H30" i="2"/>
  <c r="G30" i="2"/>
  <c r="F30" i="2"/>
  <c r="E30" i="2"/>
  <c r="D30" i="2"/>
  <c r="L29" i="2"/>
  <c r="K29" i="2"/>
  <c r="J29" i="2"/>
  <c r="I29" i="2"/>
  <c r="H29" i="2"/>
  <c r="G29" i="2"/>
  <c r="F29" i="2"/>
  <c r="E29" i="2"/>
  <c r="D29" i="2"/>
  <c r="L28" i="2"/>
  <c r="K28" i="2"/>
  <c r="J28" i="2"/>
  <c r="I28" i="2"/>
  <c r="H28" i="2"/>
  <c r="G28" i="2"/>
  <c r="F28" i="2"/>
  <c r="E28" i="2"/>
  <c r="D28" i="2"/>
  <c r="L27" i="2"/>
  <c r="K27" i="2"/>
  <c r="J27" i="2"/>
  <c r="I27" i="2"/>
  <c r="H27" i="2"/>
  <c r="G27" i="2"/>
  <c r="F27" i="2"/>
  <c r="E27" i="2"/>
  <c r="D27" i="2"/>
  <c r="L26" i="2"/>
  <c r="K26" i="2"/>
  <c r="J26" i="2"/>
  <c r="I26" i="2"/>
  <c r="H26" i="2"/>
  <c r="G26" i="2"/>
  <c r="F26" i="2"/>
  <c r="E26" i="2"/>
  <c r="D26" i="2"/>
  <c r="L25" i="2"/>
  <c r="K25" i="2"/>
  <c r="J25" i="2"/>
  <c r="I25" i="2"/>
  <c r="H25" i="2"/>
  <c r="G25" i="2"/>
  <c r="F25" i="2"/>
  <c r="E25" i="2"/>
  <c r="D25" i="2"/>
  <c r="L24" i="2"/>
  <c r="K24" i="2"/>
  <c r="J24" i="2"/>
  <c r="I24" i="2"/>
  <c r="H24" i="2"/>
  <c r="G24" i="2"/>
  <c r="F24" i="2"/>
  <c r="E24" i="2"/>
  <c r="D24" i="2"/>
  <c r="L23" i="2"/>
  <c r="K23" i="2"/>
  <c r="J23" i="2"/>
  <c r="I23" i="2"/>
  <c r="H23" i="2"/>
  <c r="G23" i="2"/>
  <c r="F23" i="2"/>
  <c r="E23" i="2"/>
  <c r="D23" i="2"/>
  <c r="L22" i="2"/>
  <c r="K22" i="2"/>
  <c r="J22" i="2"/>
  <c r="I22" i="2"/>
  <c r="H22" i="2"/>
  <c r="G22" i="2"/>
  <c r="F22" i="2"/>
  <c r="E22" i="2"/>
  <c r="D22" i="2"/>
  <c r="C32" i="2"/>
  <c r="C31" i="2"/>
  <c r="C30" i="2"/>
  <c r="C29" i="2"/>
  <c r="C28" i="2"/>
  <c r="C27" i="2"/>
  <c r="C26" i="2"/>
  <c r="O26" i="2" s="1"/>
  <c r="C25" i="2"/>
  <c r="O25" i="2" s="1"/>
  <c r="C24" i="2"/>
  <c r="C23" i="2"/>
  <c r="C22" i="2"/>
  <c r="B32" i="2"/>
  <c r="B31" i="2"/>
  <c r="B30" i="2"/>
  <c r="B29" i="2"/>
  <c r="B28" i="2"/>
  <c r="B27" i="2"/>
  <c r="B26" i="2"/>
  <c r="B25" i="2"/>
  <c r="B24" i="2"/>
  <c r="B23" i="2"/>
  <c r="B22" i="2"/>
  <c r="B15" i="3" l="1"/>
  <c r="B14" i="3"/>
  <c r="B13" i="3"/>
  <c r="B12" i="3"/>
  <c r="B11" i="3"/>
  <c r="B10" i="3"/>
  <c r="B9" i="3"/>
  <c r="B8" i="3"/>
  <c r="B7" i="3"/>
  <c r="B6" i="3"/>
  <c r="B5" i="3"/>
  <c r="M7" i="3" l="1"/>
  <c r="M15" i="3"/>
  <c r="M10" i="3"/>
  <c r="M8" i="3"/>
  <c r="M13" i="3"/>
  <c r="M5" i="3"/>
  <c r="M11" i="3"/>
  <c r="M14" i="3"/>
  <c r="M6" i="3"/>
  <c r="M9" i="3"/>
  <c r="M12" i="3"/>
  <c r="J11" i="3"/>
  <c r="J14" i="3"/>
  <c r="J6" i="3"/>
  <c r="J9" i="3"/>
  <c r="J12" i="3"/>
  <c r="J15" i="3"/>
  <c r="J7" i="3"/>
  <c r="J10" i="3"/>
  <c r="J13" i="3"/>
  <c r="J5" i="3"/>
  <c r="J8" i="3"/>
  <c r="K12" i="3"/>
  <c r="K8" i="3"/>
  <c r="K15" i="3"/>
  <c r="K7" i="3"/>
  <c r="K10" i="3"/>
  <c r="K5" i="3"/>
  <c r="K13" i="3"/>
  <c r="K6" i="3"/>
  <c r="K11" i="3"/>
  <c r="K14" i="3"/>
  <c r="K9" i="3"/>
  <c r="L14" i="3"/>
  <c r="L6" i="3"/>
  <c r="L15" i="3"/>
  <c r="L7" i="3"/>
  <c r="L13" i="3"/>
  <c r="L10" i="3"/>
  <c r="L5" i="3"/>
  <c r="L8" i="3"/>
  <c r="L11" i="3"/>
  <c r="L12" i="3"/>
  <c r="L9" i="3"/>
  <c r="N9" i="3"/>
  <c r="N7" i="3"/>
  <c r="N10" i="3"/>
  <c r="N13" i="3"/>
  <c r="N5" i="3"/>
  <c r="N8" i="3"/>
  <c r="N11" i="3"/>
  <c r="N14" i="3"/>
  <c r="N6" i="3"/>
  <c r="N15" i="3"/>
  <c r="N12" i="3"/>
  <c r="O12" i="3"/>
  <c r="O8" i="3"/>
  <c r="O13" i="3"/>
  <c r="O5" i="3"/>
  <c r="O11" i="3"/>
  <c r="O6" i="3"/>
  <c r="O14" i="3"/>
  <c r="O15" i="3"/>
  <c r="O7" i="3"/>
  <c r="O10" i="3"/>
  <c r="O9" i="3"/>
  <c r="P12" i="3"/>
  <c r="P7" i="3"/>
  <c r="P13" i="3"/>
  <c r="P5" i="3"/>
  <c r="P14" i="3"/>
  <c r="P8" i="3"/>
  <c r="P6" i="3"/>
  <c r="P11" i="3"/>
  <c r="P9" i="3"/>
  <c r="P15" i="3"/>
  <c r="P10" i="3"/>
  <c r="Q15" i="3"/>
  <c r="Q10" i="3"/>
  <c r="Q13" i="3"/>
  <c r="Q5" i="3"/>
  <c r="Q14" i="3"/>
  <c r="Q8" i="3"/>
  <c r="Q6" i="3"/>
  <c r="Q11" i="3"/>
  <c r="Q9" i="3"/>
  <c r="Q12" i="3"/>
  <c r="Q7" i="3"/>
  <c r="R15" i="3"/>
  <c r="R7" i="3"/>
  <c r="R13" i="3"/>
  <c r="R8" i="3"/>
  <c r="R6" i="3"/>
  <c r="R14" i="3"/>
  <c r="R11" i="3"/>
  <c r="R9" i="3"/>
  <c r="R12" i="3"/>
  <c r="R5" i="3"/>
  <c r="R10" i="3"/>
  <c r="C10" i="3"/>
  <c r="C13" i="3"/>
  <c r="C5" i="3"/>
  <c r="C8" i="3"/>
  <c r="C9" i="3"/>
  <c r="C11" i="3"/>
  <c r="C14" i="3"/>
  <c r="C6" i="3"/>
  <c r="C12" i="3"/>
  <c r="C15" i="3"/>
  <c r="C7" i="3"/>
  <c r="S13" i="3"/>
  <c r="S6" i="3"/>
  <c r="S11" i="3"/>
  <c r="S14" i="3"/>
  <c r="S9" i="3"/>
  <c r="S12" i="3"/>
  <c r="S15" i="3"/>
  <c r="S7" i="3"/>
  <c r="S10" i="3"/>
  <c r="S5" i="3"/>
  <c r="S8" i="3"/>
  <c r="D10" i="3"/>
  <c r="D13" i="3"/>
  <c r="D5" i="3"/>
  <c r="D11" i="3"/>
  <c r="D9" i="3"/>
  <c r="D14" i="3"/>
  <c r="D6" i="3"/>
  <c r="D12" i="3"/>
  <c r="D15" i="3"/>
  <c r="D7" i="3"/>
  <c r="D8" i="3"/>
  <c r="T10" i="3"/>
  <c r="T11" i="3"/>
  <c r="T9" i="3"/>
  <c r="T12" i="3"/>
  <c r="T14" i="3"/>
  <c r="T6" i="3"/>
  <c r="T15" i="3"/>
  <c r="T7" i="3"/>
  <c r="T5" i="3"/>
  <c r="T13" i="3"/>
  <c r="T8" i="3"/>
  <c r="E13" i="3"/>
  <c r="E5" i="3"/>
  <c r="E8" i="3"/>
  <c r="E11" i="3"/>
  <c r="E12" i="3"/>
  <c r="E14" i="3"/>
  <c r="E6" i="3"/>
  <c r="E9" i="3"/>
  <c r="E15" i="3"/>
  <c r="E7" i="3"/>
  <c r="E10" i="3"/>
  <c r="U13" i="3"/>
  <c r="U8" i="3"/>
  <c r="U12" i="3"/>
  <c r="U14" i="3"/>
  <c r="U6" i="3"/>
  <c r="U7" i="3"/>
  <c r="U9" i="3"/>
  <c r="U15" i="3"/>
  <c r="U10" i="3"/>
  <c r="U5" i="3"/>
  <c r="U11" i="3"/>
  <c r="F13" i="3"/>
  <c r="F5" i="3"/>
  <c r="F8" i="3"/>
  <c r="F14" i="3"/>
  <c r="F6" i="3"/>
  <c r="F9" i="3"/>
  <c r="F12" i="3"/>
  <c r="F15" i="3"/>
  <c r="F7" i="3"/>
  <c r="F10" i="3"/>
  <c r="F11" i="3"/>
  <c r="V13" i="3"/>
  <c r="V5" i="3"/>
  <c r="V11" i="3"/>
  <c r="V14" i="3"/>
  <c r="V6" i="3"/>
  <c r="V12" i="3"/>
  <c r="V9" i="3"/>
  <c r="V15" i="3"/>
  <c r="V7" i="3"/>
  <c r="V10" i="3"/>
  <c r="V8" i="3"/>
  <c r="G11" i="3"/>
  <c r="G6" i="3"/>
  <c r="G8" i="3"/>
  <c r="G14" i="3"/>
  <c r="G10" i="3"/>
  <c r="G9" i="3"/>
  <c r="G12" i="3"/>
  <c r="G7" i="3"/>
  <c r="G15" i="3"/>
  <c r="G13" i="3"/>
  <c r="G5" i="3"/>
  <c r="W8" i="3"/>
  <c r="W14" i="3"/>
  <c r="W9" i="3"/>
  <c r="W12" i="3"/>
  <c r="W15" i="3"/>
  <c r="W7" i="3"/>
  <c r="W10" i="3"/>
  <c r="W11" i="3"/>
  <c r="W6" i="3"/>
  <c r="W13" i="3"/>
  <c r="W5" i="3"/>
  <c r="H8" i="3"/>
  <c r="H14" i="3"/>
  <c r="H9" i="3"/>
  <c r="H12" i="3"/>
  <c r="H15" i="3"/>
  <c r="H7" i="3"/>
  <c r="H10" i="3"/>
  <c r="H13" i="3"/>
  <c r="H5" i="3"/>
  <c r="H11" i="3"/>
  <c r="H6" i="3"/>
  <c r="X8" i="3"/>
  <c r="X11" i="3"/>
  <c r="X6" i="3"/>
  <c r="X9" i="3"/>
  <c r="X15" i="3"/>
  <c r="X7" i="3"/>
  <c r="X10" i="3"/>
  <c r="X12" i="3"/>
  <c r="X13" i="3"/>
  <c r="X5" i="3"/>
  <c r="X14" i="3"/>
  <c r="I11" i="3"/>
  <c r="I14" i="3"/>
  <c r="I6" i="3"/>
  <c r="I9" i="3"/>
  <c r="I15" i="3"/>
  <c r="I10" i="3"/>
  <c r="I5" i="3"/>
  <c r="I12" i="3"/>
  <c r="I7" i="3"/>
  <c r="I13" i="3"/>
  <c r="I8" i="3"/>
  <c r="Y14" i="3"/>
  <c r="Y6" i="3"/>
  <c r="Y9" i="3"/>
  <c r="Y12" i="3"/>
  <c r="Y15" i="3"/>
  <c r="Y7" i="3"/>
  <c r="Y10" i="3"/>
  <c r="Y13" i="3"/>
  <c r="Y5" i="3"/>
  <c r="Y8" i="3"/>
  <c r="Y11" i="3"/>
  <c r="AB14" i="3" l="1"/>
  <c r="AA14" i="3"/>
  <c r="AA11" i="3"/>
  <c r="AB11" i="3"/>
  <c r="T16" i="3"/>
  <c r="D16" i="3"/>
  <c r="K16" i="3"/>
  <c r="AB8" i="3"/>
  <c r="AA8" i="3"/>
  <c r="Y16" i="3"/>
  <c r="AB5" i="3"/>
  <c r="AA5" i="3"/>
  <c r="O16" i="3"/>
  <c r="AB13" i="3"/>
  <c r="AA13" i="3"/>
  <c r="H16" i="3"/>
  <c r="AB7" i="3"/>
  <c r="AA7" i="3"/>
  <c r="S16" i="3"/>
  <c r="L16" i="3"/>
  <c r="AB15" i="3"/>
  <c r="AA15" i="3"/>
  <c r="F16" i="3"/>
  <c r="AB10" i="3"/>
  <c r="AA10" i="3"/>
  <c r="AB12" i="3"/>
  <c r="AA12" i="3"/>
  <c r="X16" i="3"/>
  <c r="G16" i="3"/>
  <c r="C16" i="3"/>
  <c r="P16" i="3"/>
  <c r="M16" i="3"/>
  <c r="AB9" i="3"/>
  <c r="AA9" i="3"/>
  <c r="J16" i="3"/>
  <c r="AB6" i="3"/>
  <c r="AA6" i="3"/>
  <c r="U16" i="3"/>
  <c r="I16" i="3"/>
  <c r="V16" i="3"/>
  <c r="R16" i="3"/>
  <c r="W16" i="3"/>
  <c r="E16" i="3"/>
  <c r="Q16" i="3"/>
  <c r="N16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6B5F577-9A04-43D6-B5DF-7C81E6CAD6CA}" name="SqlServer DESKTOP-KSAPEQM CANADA_CI_OLTP" type="100" refreshedVersion="6">
    <extLst>
      <ext xmlns:x15="http://schemas.microsoft.com/office/spreadsheetml/2010/11/main" uri="{DE250136-89BD-433C-8126-D09CA5730AF9}">
        <x15:connection id="5a82913b-69c1-4a0d-9234-09a0e9c7590f"/>
      </ext>
    </extLst>
  </connection>
  <connection id="2" xr16:uid="{06B4E066-A6C0-4327-B253-1FAE57E0DD1C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industry_with_descriptions].[Aggregation Level].&amp;[Four-digit]}"/>
    <s v="{[fact].[indicator].&amp;[Labour Force]}"/>
    <s v="{[fact].[source].&amp;[Monthly LFS all Provinces]}"/>
    <s v="{[dim_industry_with_descriptions].[Creative Sector].&amp;[Advertising and marketing],[dim_industry_with_descriptions].[Creative Sector].&amp;[Architecture],[dim_industry_with_descriptions].[Creative Sector].&amp;[Crafts],[dim_industry_with_descriptions].[Creative Sector].&amp;[Design],[dim_industry_with_descriptions].[Creative Sector].&amp;[Film, TV, video, radio and photography],[dim_industry_with_descriptions].[Creative Sector].&amp;[Music],[dim_industry_with_descriptions].[Creative Sector].&amp;[Publishing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<sst xmlns="http://schemas.openxmlformats.org/spreadsheetml/2006/main" count="40" uniqueCount="39">
  <si>
    <t>Item</t>
  </si>
  <si>
    <t>Column Labels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</si>
  <si>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</si>
  <si>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</si>
  <si>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</si>
  <si>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</si>
  <si>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</si>
  <si>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</si>
  <si>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</si>
  <si>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</si>
  <si>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</si>
  <si>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</si>
  <si>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indicator</t>
  </si>
  <si>
    <t>Row Labels</t>
  </si>
  <si>
    <t>Alberta</t>
  </si>
  <si>
    <t>British Columbia</t>
  </si>
  <si>
    <t>Manitoba</t>
  </si>
  <si>
    <t>New Brunswick</t>
  </si>
  <si>
    <t>Newfoundland and Labrador</t>
  </si>
  <si>
    <t>North (NorthWest, Northern, Nunavut and Yukon)</t>
  </si>
  <si>
    <t>Nova Scotia</t>
  </si>
  <si>
    <t>Ontario</t>
  </si>
  <si>
    <t>Prince Edward Island</t>
  </si>
  <si>
    <t>Quebec</t>
  </si>
  <si>
    <t>Saskatchewan</t>
  </si>
  <si>
    <t>source</t>
  </si>
  <si>
    <t>Percent share</t>
  </si>
  <si>
    <t>Check</t>
  </si>
  <si>
    <t>Growth in share since 2000</t>
  </si>
  <si>
    <t>Won't always work (depends on the pivot table)</t>
  </si>
  <si>
    <t>Aggregation Level</t>
  </si>
  <si>
    <t>2020</t>
  </si>
  <si>
    <t>Monthly LFS all Provinces</t>
  </si>
  <si>
    <t>Labour Force</t>
  </si>
  <si>
    <t>Four-digit</t>
  </si>
  <si>
    <t>Creative Sector</t>
  </si>
  <si>
    <t>(Multiple Items)</t>
  </si>
  <si>
    <t>(Averaged)</t>
  </si>
  <si>
    <t>Growth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</si>
</sst>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5" formatCode="_-* #,##0_-;\-* #,##0_-;_-* &quot;-&quot;??_-;_-@_-"/>
  </numFmts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9" fontId="0" fillId="0" borderId="0" xfId="1" applyFont="1"/>
    <xf numFmtId="10" fontId="0" fillId="0" borderId="0" xfId="1" applyNumberFormat="1" applyFont="1"/>
    <xf numFmtId="10" fontId="0" fillId="0" borderId="0" xfId="0" applyNumberFormat="1"/>
    <xf numFmtId="3" fontId="0" fillId="0" borderId="0" xfId="0" applyNumberFormat="1"/>
    <xf numFmtId="165" fontId="0" fillId="0" borderId="0" xfId="2" applyNumberFormat="1" applyFont="1"/>
  </cellXfs>
  <cellStyles count="3">
    <cellStyle name="Comma" xfId="2" builtinId="3"/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5" Type="http://schemas.openxmlformats.org/officeDocument/2006/relationships/connections" Target="connections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calcChain" Target="calcChain.xml"/><Relationship Id="rId19" Type="http://schemas.openxmlformats.org/officeDocument/2006/relationships/customXml" Target="../customXml/item9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85.496942361111" createdVersion="5" refreshedVersion="6" minRefreshableVersion="3" recordCount="0" supportSubquery="1" supportAdvancedDrill="1" xr:uid="{DF2BEADD-FB01-49E2-8AF8-347A169B9CBE}">
  <cacheSource type="external" connectionId="2"/>
  <cacheFields count="7">
    <cacheField name="[Measures].[Item]" caption="Item" numFmtId="0" hierarchy="22" level="32767"/>
    <cacheField name="[fact].[date (Year)].[date (Year)]" caption="date (Year)" numFmtId="0" hierarchy="11" level="1">
      <sharedItems count="11">
        <s v="2010"/>
        <s v="2011"/>
        <s v="2012"/>
        <s v="2013"/>
        <s v="2014"/>
        <s v="2015"/>
        <s v="2016"/>
        <s v="2017"/>
        <s v="2018"/>
        <s v="2019"/>
        <s v="2020"/>
      </sharedItems>
    </cacheField>
    <cacheField name="[fact].[indicator].[indicator]" caption="indicator" numFmtId="0" hierarchy="7" level="1">
      <sharedItems containsSemiMixedTypes="0" containsNonDate="0" containsString="0"/>
    </cacheField>
    <cacheField name="[dim_geography].[Province].[Province]" caption="Province" numFmtId="0" level="1">
      <sharedItems count="11">
        <s v="Alberta"/>
        <s v="British Columbia"/>
        <s v="Manitoba"/>
        <s v="New Brunswick"/>
        <s v="Newfoundland and Labrador"/>
        <s v="North (NorthWest, Northern, Nunavut and Yukon)"/>
        <s v="Nova Scotia"/>
        <s v="Ontario"/>
        <s v="Prince Edward Island"/>
        <s v="Quebec"/>
        <s v="Saskatchewan"/>
      </sharedItems>
    </cacheField>
    <cacheField name="[fact].[source].[source]" caption="source" numFmtId="0" hierarchy="6" level="1">
      <sharedItems containsSemiMixedTypes="0" containsNonDate="0" containsString="0"/>
    </cacheField>
    <cacheField name="[dim_industry_with_descriptions].[Creative Sector].[Creative Sector]" caption="Creative Sector" numFmtId="0" hierarchy="2" level="1">
      <sharedItems count="8">
        <s v="Advertising and marketing"/>
        <s v="Architecture"/>
        <s v="Crafts"/>
        <s v="Design"/>
        <s v="Film, TV, video, radio and photography"/>
        <s v="IT, software and computer services"/>
        <s v="Music"/>
        <s v="Publishing"/>
      </sharedItems>
    </cacheField>
    <cacheField name="[dim_industry_with_descriptions].[Aggregation Level].[Aggregation Level]" caption="Aggregation Level" numFmtId="0" hierarchy="3" level="1">
      <sharedItems containsSemiMixedTypes="0" containsNonDate="0" containsString="0"/>
    </cacheField>
  </cacheFields>
  <cacheHierarchies count="27">
    <cacheHierarchy uniqueName="[dim_geography].[Province]" caption="Province" attribute="1" defaultMemberUniqueName="[dim_geography].[Province].[All]" allUniqueName="[dim_geography].[Province].[All]" dimensionUniqueName="[dim_geography]" displayFolder="" count="2" memberValueDatatype="130" unbalanced="0">
      <fieldsUsage count="2">
        <fieldUsage x="-1"/>
        <fieldUsage x="3"/>
      </fieldsUsage>
    </cacheHierarchy>
    <cacheHierarchy uniqueName="[dim_industry_with_descriptions].[Main Industry]" caption="Main Industry" attribute="1" defaultMemberUniqueName="[dim_industry_with_descriptions].[Main Industry].[All]" allUniqueName="[dim_industry_with_descriptions].[Main Industry].[All]" dimensionUniqueName="[dim_industry_with_descriptions]" displayFolder="" count="0" memberValueDatatype="130" unbalanced="0"/>
    <cacheHierarchy uniqueName="[dim_industry_with_descriptions].[Creative Sector]" caption="Creative Sector" attribute="1" defaultMemberUniqueName="[dim_industry_with_descriptions].[Creative Sector].[All]" allUniqueName="[dim_industry_with_descriptions].[Creative Sector].[All]" dimensionUniqueName="[dim_industry_with_descriptions]" displayFolder="" count="2" memberValueDatatype="130" unbalanced="0">
      <fieldsUsage count="2">
        <fieldUsage x="-1"/>
        <fieldUsage x="5"/>
      </fieldsUsage>
    </cacheHierarchy>
    <cacheHierarchy uniqueName="[dim_industry_with_descriptions].[Aggregation Level]" caption="Aggregation Level" attribute="1" defaultMemberUniqueName="[dim_industry_with_descriptions].[Aggregation Level].[All]" allUniqueName="[dim_industry_with_descriptions].[Aggregation Level].[All]" dimensionUniqueName="[dim_industry_with_descriptions]" displayFolder="" count="2" memberValueDatatype="130" unbalanced="0">
      <fieldsUsage count="2">
        <fieldUsage x="-1"/>
        <fieldUsage x="6"/>
      </fieldsUsage>
    </cacheHierarchy>
    <cacheHierarchy uniqueName="[dim_industry_with_descriptions].[naics_description]" caption="naics_description" attribute="1" defaultMemberUniqueName="[dim_industry_with_descriptions].[naics_description].[All]" allUniqueName="[dim_industry_with_descriptions].[naics_description].[All]" dimensionUniqueName="[dim_industry_with_descriptions]" displayFolder="" count="0" memberValueDatatype="130" unbalanced="0"/>
    <cacheHierarchy uniqueName="[dim_industry_with_descriptions].[description]" caption="description" attribute="1" defaultMemberUniqueName="[dim_industry_with_descriptions].[description].[All]" allUniqueName="[dim_industry_with_descriptions].[description].[All]" dimensionUniqueName="[dim_industry_with_descriptions]" displayFolder="" count="0" memberValueDatatype="130" unbalanced="0"/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4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2"/>
      </fieldsUsage>
    </cacheHierarchy>
    <cacheHierarchy uniqueName="[fact].[pnaics_description]" caption="pnaics_description" attribute="1" defaultMemberUniqueName="[fact].[pnaics_description].[All]" allUniqueName="[fact].[pnaics_description].[All]" dimensionUniqueName="[fact]" displayFolder="" count="0" memberValueDatatype="130" unbalanced="0"/>
    <cacheHierarchy uniqueName="[fact].[redacted]" caption="redacted" attribute="1" defaultMemberUniqueName="[fact].[redacted].[All]" allUniqueName="[fact].[redacted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2" memberValueDatatype="7" unbalanced="0"/>
    <cacheHierarchy uniqueName="[fact].[date (Year)]" caption="date (Year)" attribute="1" defaultMemberUniqueName="[fact].[date (Year)].[All]" allUniqueName="[fact].[date (Year)].[All]" dimensionUniqueName="[fact]" displayFolder="" count="2" memberValueDatatype="130" unbalanced="0">
      <fieldsUsage count="2">
        <fieldUsage x="-1"/>
        <fieldUsage x="1"/>
      </fieldsUsage>
    </cacheHierarchy>
    <cacheHierarchy uniqueName="[fact].[date (Quarter)]" caption="date (Quarter)" attribute="1" defaultMemberUniqueName="[fact].[date (Quarter)].[All]" allUniqueName="[fact].[date (Quarter)].[All]" dimensionUniqueName="[fact]" displayFolder="" count="2" memberValueDatatype="130" unbalanced="0"/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/>
    <cacheHierarchy uniqueName="[dim_geography].[geo_id]" caption="geo_id" attribute="1" defaultMemberUniqueName="[dim_geography].[geo_id].[All]" allUniqueName="[dim_geography].[geo_id].[All]" dimensionUniqueName="[dim_geography]" displayFolder="" count="0" memberValueDatatype="20" unbalanced="0" hidden="1"/>
    <cacheHierarchy uniqueName="[dim_geography].[geo_name_id]" caption="geo_name_id" attribute="1" defaultMemberUniqueName="[dim_geography].[geo_name_id].[All]" allUniqueName="[dim_geography].[geo_name_id].[All]" dimensionUniqueName="[dim_geography]" displayFolder="" count="0" memberValueDatatype="130" unbalanced="0" hidden="1"/>
    <cacheHierarchy uniqueName="[dim_industry_with_descriptions].[pnaics_id]" caption="pnaics_id" attribute="1" defaultMemberUniqueName="[dim_industry_with_descriptions].[pnaics_id].[All]" allUniqueName="[dim_industry_with_descriptions].[pnaics_id].[All]" dimensionUniqueName="[dim_industry_with_descriptions]" displayFolder="" count="0" memberValueDatatype="130" unbalanced="0" hidden="1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fact].[value]" caption="value" attribute="1" defaultMemberUniqueName="[fact].[value].[All]" allUniqueName="[fact].[value].[All]" dimensionUniqueName="[fact]" displayFolder="" count="0" memberValueDatatype="5" unbalanced="0" hidden="1"/>
    <cacheHierarchy uniqueName="[Measures].[Item]" caption="Item" measure="1" displayFolder="" measureGroup="fact" count="0" oneField="1">
      <fieldsUsage count="1">
        <fieldUsage x="0"/>
      </fieldsUsage>
    </cacheHierarchy>
    <cacheHierarchy uniqueName="[Measures].[__XL_Count dim_geography]" caption="__XL_Count dim_geography" measure="1" displayFolder="" measureGroup="dim_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dim_industry_with_descriptions" count="0" hidden="1"/>
    <cacheHierarchy uniqueName="[Measures].[__No measures defined]" caption="__No measures defined" measure="1" displayFolder="" count="0" hidden="1"/>
  </cacheHierarchies>
  <kpis count="0"/>
  <dimensions count="4">
    <dimension name="dim_geography" uniqueName="[dim_geography]" caption="dim_geography"/>
    <dimension name="dim_industry_with_descriptions" uniqueName="[dim_industry_with_descriptions]" caption="dim_industry_with_descriptions"/>
    <dimension name="fact" uniqueName="[fact]" caption="fact"/>
    <dimension measure="1" name="Measures" uniqueName="[Measures]" caption="Measures"/>
  </dimensions>
  <measureGroups count="3">
    <measureGroup name="dim_geography" caption="dim_geography"/>
    <measureGroup name="dim_industry_with_descriptions" caption="dim_industry_with_descriptions"/>
    <measureGroup name="fact" caption="fact"/>
  </measureGroups>
  <maps count="5">
    <map measureGroup="0" dimension="0"/>
    <map measureGroup="1" dimension="1"/>
    <map measureGroup="2" dimension="0"/>
    <map measureGroup="2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1AE9E7-E28D-423E-AAC4-ED1931E4E7AF}" name="PivotTable1" cacheId="78" applyNumberFormats="0" applyBorderFormats="0" applyFontFormats="0" applyPatternFormats="0" applyAlignmentFormats="0" applyWidthHeightFormats="1" dataCaption="Values" tag="884a9dbd-cf79-4615-8ce7-6024d3588848" updatedVersion="6" minRefreshableVersion="3" useAutoFormatting="1" subtotalHiddenItems="1" rowGrandTotals="0" colGrandTotals="0" itemPrintTitles="1" createdVersion="5" indent="0" outline="1" outlineData="1" multipleFieldFilters="0">
  <location ref="B6:M18" firstHeaderRow="1" firstDataRow="2" firstDataCol="1" rowPageCount="4" colPageCount="1"/>
  <pivotFields count="7">
    <pivotField dataField="1" subtotalTop="0" showAll="0" defaultSubtotal="0"/>
    <pivotField axis="axisCol" allDrilled="1" showAll="0" dataSourceSort="1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1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9">
        <item s="1" x="0"/>
        <item s="1" x="1"/>
        <item s="1" x="2"/>
        <item s="1" x="3"/>
        <item s="1" x="4"/>
        <item x="5"/>
        <item s="1" x="6"/>
        <item s="1" x="7"/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</rowItems>
  <colFields count="1">
    <field x="1"/>
  </colFields>
  <col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</colItems>
  <pageFields count="4">
    <pageField fld="2" hier="7" name="[fact].[indicator].&amp;[Labour Force]" cap="Labour Force"/>
    <pageField fld="4" hier="6" name="[fact].[source].&amp;[Monthly LFS all Provinces]" cap="Monthly LFS all Provinces"/>
    <pageField fld="6" hier="3" name="[dim_industry_with_descriptions].[Aggregation Level].&amp;[Four-digit]" cap="Four-digit"/>
    <pageField fld="5" hier="2" name="[dim_industry_with_descriptions].[Creative Sector].&amp;[Music]" cap="Music"/>
  </pageFields>
  <dataFields count="1">
    <dataField fld="0" subtotal="count" baseField="3" baseItem="10" numFmtId="3"/>
  </dataFields>
  <pivotHierarchies count="27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dim_geography]"/>
        <x15:activeTabTopLevelEntity name="[dim_industry_with_description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59676B-EF1D-4161-BCB9-C84DBA848E3A}">
  <dimension ref="B1:O32"/>
  <sheetViews>
    <sheetView tabSelected="1" zoomScale="85" zoomScaleNormal="85" workbookViewId="0">
      <pane xSplit="2" ySplit="9" topLeftCell="C18" activePane="bottomRight" state="frozen"/>
      <selection pane="topRight" activeCell="C1" sqref="C1"/>
      <selection pane="bottomLeft" activeCell="A10" sqref="A10"/>
      <selection pane="bottomRight" activeCell="O27" sqref="O27"/>
    </sheetView>
  </sheetViews>
  <sheetFormatPr defaultRowHeight="14.25" x14ac:dyDescent="0.45"/>
  <cols>
    <col min="2" max="2" width="41.1328125" bestFit="1" customWidth="1"/>
    <col min="3" max="3" width="23.796875" bestFit="1" customWidth="1"/>
    <col min="4" max="13" width="8.9296875" bestFit="1" customWidth="1"/>
    <col min="14" max="129" width="7.46484375" bestFit="1" customWidth="1"/>
    <col min="130" max="130" width="5.73046875" bestFit="1" customWidth="1"/>
    <col min="131" max="131" width="5.53125" bestFit="1" customWidth="1"/>
    <col min="132" max="132" width="6.19921875" bestFit="1" customWidth="1"/>
    <col min="133" max="133" width="5.796875" bestFit="1" customWidth="1"/>
    <col min="134" max="136" width="6.3984375" bestFit="1" customWidth="1"/>
    <col min="137" max="137" width="9.1328125" bestFit="1" customWidth="1"/>
    <col min="138" max="138" width="9.46484375" bestFit="1" customWidth="1"/>
    <col min="139" max="139" width="6.53125" bestFit="1" customWidth="1"/>
    <col min="140" max="141" width="6.3984375" bestFit="1" customWidth="1"/>
    <col min="142" max="142" width="9.1328125" bestFit="1" customWidth="1"/>
    <col min="143" max="145" width="6.3984375" bestFit="1" customWidth="1"/>
    <col min="146" max="146" width="9.1328125" bestFit="1" customWidth="1"/>
    <col min="147" max="149" width="6.3984375" bestFit="1" customWidth="1"/>
    <col min="150" max="150" width="9.1328125" bestFit="1" customWidth="1"/>
    <col min="151" max="153" width="6.3984375" bestFit="1" customWidth="1"/>
    <col min="154" max="154" width="9.1328125" bestFit="1" customWidth="1"/>
    <col min="155" max="155" width="9.46484375" bestFit="1" customWidth="1"/>
    <col min="156" max="156" width="6.53125" bestFit="1" customWidth="1"/>
    <col min="157" max="158" width="6.3984375" bestFit="1" customWidth="1"/>
    <col min="159" max="159" width="9.1328125" bestFit="1" customWidth="1"/>
    <col min="160" max="162" width="6.3984375" bestFit="1" customWidth="1"/>
    <col min="163" max="163" width="9.1328125" bestFit="1" customWidth="1"/>
    <col min="164" max="166" width="6.3984375" bestFit="1" customWidth="1"/>
    <col min="167" max="167" width="9.1328125" bestFit="1" customWidth="1"/>
    <col min="168" max="170" width="6.3984375" bestFit="1" customWidth="1"/>
    <col min="171" max="171" width="9.1328125" bestFit="1" customWidth="1"/>
    <col min="172" max="172" width="9.46484375" bestFit="1" customWidth="1"/>
    <col min="173" max="173" width="6.53125" bestFit="1" customWidth="1"/>
    <col min="174" max="175" width="6.3984375" bestFit="1" customWidth="1"/>
    <col min="176" max="176" width="9.1328125" bestFit="1" customWidth="1"/>
    <col min="177" max="179" width="6.3984375" bestFit="1" customWidth="1"/>
    <col min="180" max="180" width="9.1328125" bestFit="1" customWidth="1"/>
    <col min="181" max="183" width="6.3984375" bestFit="1" customWidth="1"/>
    <col min="184" max="184" width="9.1328125" bestFit="1" customWidth="1"/>
    <col min="185" max="186" width="6.3984375" bestFit="1" customWidth="1"/>
    <col min="187" max="187" width="9.1328125" bestFit="1" customWidth="1"/>
    <col min="188" max="188" width="9.46484375" bestFit="1" customWidth="1"/>
  </cols>
  <sheetData>
    <row r="1" spans="2:13" x14ac:dyDescent="0.45">
      <c r="B1" s="1" t="s">
        <v>12</v>
      </c>
      <c r="C1" t="s" vm="2">
        <v>33</v>
      </c>
    </row>
    <row r="2" spans="2:13" x14ac:dyDescent="0.45">
      <c r="B2" s="1" t="s">
        <v>25</v>
      </c>
      <c r="C2" t="s" vm="3">
        <v>32</v>
      </c>
    </row>
    <row r="3" spans="2:13" x14ac:dyDescent="0.45">
      <c r="B3" s="1" t="s">
        <v>30</v>
      </c>
      <c r="C3" t="s" vm="1">
        <v>34</v>
      </c>
    </row>
    <row r="4" spans="2:13" x14ac:dyDescent="0.45">
      <c r="B4" s="1" t="s">
        <v>35</v>
      </c>
      <c r="C4" t="s" vm="4">
        <v>36</v>
      </c>
    </row>
    <row r="6" spans="2:13" x14ac:dyDescent="0.45">
      <c r="B6" s="1" t="s">
        <v>0</v>
      </c>
      <c r="C6" s="1" t="s">
        <v>1</v>
      </c>
    </row>
    <row r="7" spans="2:13" x14ac:dyDescent="0.45">
      <c r="B7" s="1" t="s">
        <v>13</v>
      </c>
      <c r="C7" t="s">
        <v>2</v>
      </c>
      <c r="D7" t="s">
        <v>3</v>
      </c>
      <c r="E7" t="s">
        <v>4</v>
      </c>
      <c r="F7" t="s">
        <v>5</v>
      </c>
      <c r="G7" t="s">
        <v>6</v>
      </c>
      <c r="H7" t="s">
        <v>7</v>
      </c>
      <c r="I7" t="s">
        <v>8</v>
      </c>
      <c r="J7" t="s">
        <v>9</v>
      </c>
      <c r="K7" t="s">
        <v>10</v>
      </c>
      <c r="L7" t="s">
        <v>11</v>
      </c>
      <c r="M7" t="s">
        <v>31</v>
      </c>
    </row>
    <row r="8" spans="2:13" x14ac:dyDescent="0.45">
      <c r="B8" s="2" t="s">
        <v>14</v>
      </c>
      <c r="C8" s="6">
        <v>1512200</v>
      </c>
      <c r="D8" s="6">
        <v>1748700</v>
      </c>
      <c r="E8" s="6">
        <v>1681600</v>
      </c>
      <c r="F8" s="6">
        <v>1755900</v>
      </c>
      <c r="G8" s="6">
        <v>1863800</v>
      </c>
      <c r="H8" s="6">
        <v>1853600</v>
      </c>
      <c r="I8" s="6">
        <v>1748500</v>
      </c>
      <c r="J8" s="6">
        <v>1708900</v>
      </c>
      <c r="K8" s="6">
        <v>1836400</v>
      </c>
      <c r="L8" s="6">
        <v>1929300</v>
      </c>
      <c r="M8" s="6">
        <v>1094000</v>
      </c>
    </row>
    <row r="9" spans="2:13" x14ac:dyDescent="0.45">
      <c r="B9" s="2" t="s">
        <v>15</v>
      </c>
      <c r="C9" s="6">
        <v>1817200</v>
      </c>
      <c r="D9" s="6">
        <v>1839400</v>
      </c>
      <c r="E9" s="6">
        <v>1754900</v>
      </c>
      <c r="F9" s="6">
        <v>1735700</v>
      </c>
      <c r="G9" s="6">
        <v>1816800</v>
      </c>
      <c r="H9" s="6">
        <v>1861600</v>
      </c>
      <c r="I9" s="6">
        <v>1958500</v>
      </c>
      <c r="J9" s="6">
        <v>1917500</v>
      </c>
      <c r="K9" s="6">
        <v>2122700</v>
      </c>
      <c r="L9" s="6">
        <v>2321800</v>
      </c>
      <c r="M9" s="6">
        <v>1141400</v>
      </c>
    </row>
    <row r="10" spans="2:13" x14ac:dyDescent="0.45">
      <c r="B10" s="2" t="s">
        <v>16</v>
      </c>
      <c r="C10" s="6">
        <v>271100</v>
      </c>
      <c r="D10" s="6">
        <v>248300</v>
      </c>
      <c r="E10" s="6">
        <v>290300</v>
      </c>
      <c r="F10" s="6">
        <v>305200</v>
      </c>
      <c r="G10" s="6">
        <v>277400</v>
      </c>
      <c r="H10" s="6">
        <v>305100</v>
      </c>
      <c r="I10" s="6">
        <v>303900</v>
      </c>
      <c r="J10" s="6">
        <v>291900</v>
      </c>
      <c r="K10" s="6">
        <v>342900</v>
      </c>
      <c r="L10" s="6">
        <v>333200</v>
      </c>
      <c r="M10" s="6">
        <v>196600</v>
      </c>
    </row>
    <row r="11" spans="2:13" x14ac:dyDescent="0.45">
      <c r="B11" s="2" t="s">
        <v>17</v>
      </c>
      <c r="C11" s="6">
        <v>163700</v>
      </c>
      <c r="D11" s="6">
        <v>164700</v>
      </c>
      <c r="E11" s="6">
        <v>155200</v>
      </c>
      <c r="F11" s="6">
        <v>166100</v>
      </c>
      <c r="G11" s="6">
        <v>173100</v>
      </c>
      <c r="H11" s="6">
        <v>148500</v>
      </c>
      <c r="I11" s="6">
        <v>166300</v>
      </c>
      <c r="J11" s="6">
        <v>159800</v>
      </c>
      <c r="K11" s="6">
        <v>160800</v>
      </c>
      <c r="L11" s="6">
        <v>170000</v>
      </c>
      <c r="M11" s="6">
        <v>104400</v>
      </c>
    </row>
    <row r="12" spans="2:13" x14ac:dyDescent="0.45">
      <c r="B12" s="2" t="s">
        <v>18</v>
      </c>
      <c r="C12" s="6">
        <v>76400</v>
      </c>
      <c r="D12" s="6">
        <v>91500</v>
      </c>
      <c r="E12" s="6">
        <v>96200</v>
      </c>
      <c r="F12" s="6">
        <v>103400</v>
      </c>
      <c r="G12" s="6">
        <v>111100</v>
      </c>
      <c r="H12" s="6">
        <v>113000</v>
      </c>
      <c r="I12" s="6">
        <v>111900</v>
      </c>
      <c r="J12" s="6">
        <v>106900</v>
      </c>
      <c r="K12" s="6">
        <v>93600</v>
      </c>
      <c r="L12" s="6">
        <v>93000</v>
      </c>
      <c r="M12" s="6">
        <v>48700</v>
      </c>
    </row>
    <row r="13" spans="2:13" x14ac:dyDescent="0.45">
      <c r="B13" s="2" t="s">
        <v>19</v>
      </c>
      <c r="C13" s="6">
        <v>14200</v>
      </c>
      <c r="D13" s="6">
        <v>26400</v>
      </c>
      <c r="E13" s="6">
        <v>21900</v>
      </c>
      <c r="F13" s="6">
        <v>14200</v>
      </c>
      <c r="G13" s="6">
        <v>23400</v>
      </c>
      <c r="H13" s="6">
        <v>27100</v>
      </c>
      <c r="I13" s="6">
        <v>26200</v>
      </c>
      <c r="J13" s="6">
        <v>21200</v>
      </c>
      <c r="K13" s="6">
        <v>23000</v>
      </c>
      <c r="L13" s="6">
        <v>27300</v>
      </c>
      <c r="M13" s="6">
        <v>14700</v>
      </c>
    </row>
    <row r="14" spans="2:13" x14ac:dyDescent="0.45">
      <c r="B14" s="2" t="s">
        <v>20</v>
      </c>
      <c r="C14" s="6">
        <v>242500</v>
      </c>
      <c r="D14" s="6">
        <v>229600</v>
      </c>
      <c r="E14" s="6">
        <v>257600</v>
      </c>
      <c r="F14" s="6">
        <v>278900</v>
      </c>
      <c r="G14" s="6">
        <v>249900</v>
      </c>
      <c r="H14" s="6">
        <v>264200</v>
      </c>
      <c r="I14" s="6">
        <v>254100</v>
      </c>
      <c r="J14" s="6">
        <v>262700</v>
      </c>
      <c r="K14" s="6">
        <v>294200</v>
      </c>
      <c r="L14" s="6">
        <v>249300</v>
      </c>
      <c r="M14" s="6">
        <v>145400</v>
      </c>
    </row>
    <row r="15" spans="2:13" x14ac:dyDescent="0.45">
      <c r="B15" s="2" t="s">
        <v>21</v>
      </c>
      <c r="C15" s="6">
        <v>5152000</v>
      </c>
      <c r="D15" s="6">
        <v>5109600</v>
      </c>
      <c r="E15" s="6">
        <v>5295700</v>
      </c>
      <c r="F15" s="6">
        <v>5440600</v>
      </c>
      <c r="G15" s="6">
        <v>5700900</v>
      </c>
      <c r="H15" s="6">
        <v>5750300</v>
      </c>
      <c r="I15" s="6">
        <v>5960400</v>
      </c>
      <c r="J15" s="6">
        <v>5958500</v>
      </c>
      <c r="K15" s="6">
        <v>6159700</v>
      </c>
      <c r="L15" s="6">
        <v>6156900</v>
      </c>
      <c r="M15" s="6">
        <v>3458100</v>
      </c>
    </row>
    <row r="16" spans="2:13" x14ac:dyDescent="0.45">
      <c r="B16" s="2" t="s">
        <v>22</v>
      </c>
      <c r="C16" s="6">
        <v>19900</v>
      </c>
      <c r="D16" s="6">
        <v>25700</v>
      </c>
      <c r="E16" s="6">
        <v>26900</v>
      </c>
      <c r="F16" s="6">
        <v>26500</v>
      </c>
      <c r="G16" s="6">
        <v>25500</v>
      </c>
      <c r="H16" s="6">
        <v>24900</v>
      </c>
      <c r="I16" s="6">
        <v>26500</v>
      </c>
      <c r="J16" s="6">
        <v>29100</v>
      </c>
      <c r="K16" s="6">
        <v>33600</v>
      </c>
      <c r="L16" s="6">
        <v>28600</v>
      </c>
      <c r="M16" s="6">
        <v>18600</v>
      </c>
    </row>
    <row r="17" spans="2:15" x14ac:dyDescent="0.45">
      <c r="B17" s="2" t="s">
        <v>23</v>
      </c>
      <c r="C17" s="6">
        <v>2829700</v>
      </c>
      <c r="D17" s="6">
        <v>3040500</v>
      </c>
      <c r="E17" s="6">
        <v>2861400</v>
      </c>
      <c r="F17" s="6">
        <v>2902300</v>
      </c>
      <c r="G17" s="6">
        <v>2907000</v>
      </c>
      <c r="H17" s="6">
        <v>2967900</v>
      </c>
      <c r="I17" s="6">
        <v>3020800</v>
      </c>
      <c r="J17" s="6">
        <v>3042300</v>
      </c>
      <c r="K17" s="6">
        <v>3048900</v>
      </c>
      <c r="L17" s="6">
        <v>3296100</v>
      </c>
      <c r="M17" s="6">
        <v>1793900</v>
      </c>
    </row>
    <row r="18" spans="2:15" x14ac:dyDescent="0.45">
      <c r="B18" s="2" t="s">
        <v>24</v>
      </c>
      <c r="C18" s="6">
        <v>236900</v>
      </c>
      <c r="D18" s="6">
        <v>221200</v>
      </c>
      <c r="E18" s="6">
        <v>210800</v>
      </c>
      <c r="F18" s="6">
        <v>251900</v>
      </c>
      <c r="G18" s="6">
        <v>245200</v>
      </c>
      <c r="H18" s="6">
        <v>245200</v>
      </c>
      <c r="I18" s="6">
        <v>272500</v>
      </c>
      <c r="J18" s="6">
        <v>314800</v>
      </c>
      <c r="K18" s="6">
        <v>259500</v>
      </c>
      <c r="L18" s="6">
        <v>273700</v>
      </c>
      <c r="M18" s="6">
        <v>175000</v>
      </c>
    </row>
    <row r="20" spans="2:15" x14ac:dyDescent="0.45">
      <c r="B20" s="2" t="s">
        <v>37</v>
      </c>
    </row>
    <row r="21" spans="2:15" x14ac:dyDescent="0.45">
      <c r="O21" t="s">
        <v>38</v>
      </c>
    </row>
    <row r="22" spans="2:15" x14ac:dyDescent="0.45">
      <c r="B22" t="str">
        <f>B8</f>
        <v>Alberta</v>
      </c>
      <c r="C22" s="7">
        <f>C8/12</f>
        <v>126016.66666666667</v>
      </c>
      <c r="D22" s="7">
        <f t="shared" ref="D22:M22" si="0">D8/12</f>
        <v>145725</v>
      </c>
      <c r="E22" s="7">
        <f t="shared" si="0"/>
        <v>140133.33333333334</v>
      </c>
      <c r="F22" s="7">
        <f t="shared" si="0"/>
        <v>146325</v>
      </c>
      <c r="G22" s="7">
        <f t="shared" si="0"/>
        <v>155316.66666666666</v>
      </c>
      <c r="H22" s="7">
        <f t="shared" si="0"/>
        <v>154466.66666666666</v>
      </c>
      <c r="I22" s="7">
        <f t="shared" si="0"/>
        <v>145708.33333333334</v>
      </c>
      <c r="J22" s="7">
        <f t="shared" si="0"/>
        <v>142408.33333333334</v>
      </c>
      <c r="K22" s="7">
        <f t="shared" si="0"/>
        <v>153033.33333333334</v>
      </c>
      <c r="L22" s="7">
        <f t="shared" si="0"/>
        <v>160775</v>
      </c>
      <c r="M22" s="7">
        <f>M8/7</f>
        <v>156285.71428571429</v>
      </c>
      <c r="O22" s="3">
        <f>M22/C22-1</f>
        <v>0.24019876433578324</v>
      </c>
    </row>
    <row r="23" spans="2:15" x14ac:dyDescent="0.45">
      <c r="B23" t="str">
        <f t="shared" ref="B23:B32" si="1">B9</f>
        <v>British Columbia</v>
      </c>
      <c r="C23" s="7">
        <f t="shared" ref="C23:L32" si="2">C9/12</f>
        <v>151433.33333333334</v>
      </c>
      <c r="D23" s="7">
        <f t="shared" si="2"/>
        <v>153283.33333333334</v>
      </c>
      <c r="E23" s="7">
        <f t="shared" si="2"/>
        <v>146241.66666666666</v>
      </c>
      <c r="F23" s="7">
        <f t="shared" si="2"/>
        <v>144641.66666666666</v>
      </c>
      <c r="G23" s="7">
        <f t="shared" si="2"/>
        <v>151400</v>
      </c>
      <c r="H23" s="7">
        <f t="shared" si="2"/>
        <v>155133.33333333334</v>
      </c>
      <c r="I23" s="7">
        <f t="shared" si="2"/>
        <v>163208.33333333334</v>
      </c>
      <c r="J23" s="7">
        <f t="shared" si="2"/>
        <v>159791.66666666666</v>
      </c>
      <c r="K23" s="7">
        <f t="shared" si="2"/>
        <v>176891.66666666666</v>
      </c>
      <c r="L23" s="7">
        <f t="shared" si="2"/>
        <v>193483.33333333334</v>
      </c>
      <c r="M23" s="7">
        <f t="shared" ref="M23:M32" si="3">M9/7</f>
        <v>163057.14285714287</v>
      </c>
      <c r="O23" s="3">
        <f t="shared" ref="O23:O32" si="4">M23/C23-1</f>
        <v>7.6758592497091271E-2</v>
      </c>
    </row>
    <row r="24" spans="2:15" x14ac:dyDescent="0.45">
      <c r="B24" t="str">
        <f t="shared" si="1"/>
        <v>Manitoba</v>
      </c>
      <c r="C24" s="7">
        <f t="shared" si="2"/>
        <v>22591.666666666668</v>
      </c>
      <c r="D24" s="7">
        <f t="shared" si="2"/>
        <v>20691.666666666668</v>
      </c>
      <c r="E24" s="7">
        <f t="shared" si="2"/>
        <v>24191.666666666668</v>
      </c>
      <c r="F24" s="7">
        <f t="shared" si="2"/>
        <v>25433.333333333332</v>
      </c>
      <c r="G24" s="7">
        <f t="shared" si="2"/>
        <v>23116.666666666668</v>
      </c>
      <c r="H24" s="7">
        <f t="shared" si="2"/>
        <v>25425</v>
      </c>
      <c r="I24" s="7">
        <f t="shared" si="2"/>
        <v>25325</v>
      </c>
      <c r="J24" s="7">
        <f t="shared" si="2"/>
        <v>24325</v>
      </c>
      <c r="K24" s="7">
        <f t="shared" si="2"/>
        <v>28575</v>
      </c>
      <c r="L24" s="7">
        <f t="shared" si="2"/>
        <v>27766.666666666668</v>
      </c>
      <c r="M24" s="7">
        <f t="shared" si="3"/>
        <v>28085.714285714286</v>
      </c>
      <c r="O24" s="3">
        <f t="shared" si="4"/>
        <v>0.24318912367602885</v>
      </c>
    </row>
    <row r="25" spans="2:15" x14ac:dyDescent="0.45">
      <c r="B25" t="str">
        <f t="shared" si="1"/>
        <v>New Brunswick</v>
      </c>
      <c r="C25" s="7">
        <f t="shared" si="2"/>
        <v>13641.666666666666</v>
      </c>
      <c r="D25" s="7">
        <f t="shared" si="2"/>
        <v>13725</v>
      </c>
      <c r="E25" s="7">
        <f t="shared" si="2"/>
        <v>12933.333333333334</v>
      </c>
      <c r="F25" s="7">
        <f t="shared" si="2"/>
        <v>13841.666666666666</v>
      </c>
      <c r="G25" s="7">
        <f t="shared" si="2"/>
        <v>14425</v>
      </c>
      <c r="H25" s="7">
        <f t="shared" si="2"/>
        <v>12375</v>
      </c>
      <c r="I25" s="7">
        <f t="shared" si="2"/>
        <v>13858.333333333334</v>
      </c>
      <c r="J25" s="7">
        <f t="shared" si="2"/>
        <v>13316.666666666666</v>
      </c>
      <c r="K25" s="7">
        <f t="shared" si="2"/>
        <v>13400</v>
      </c>
      <c r="L25" s="7">
        <f t="shared" si="2"/>
        <v>14166.666666666666</v>
      </c>
      <c r="M25" s="7">
        <f t="shared" si="3"/>
        <v>14914.285714285714</v>
      </c>
      <c r="O25" s="3">
        <f t="shared" si="4"/>
        <v>9.3289117724059789E-2</v>
      </c>
    </row>
    <row r="26" spans="2:15" x14ac:dyDescent="0.45">
      <c r="B26" t="str">
        <f t="shared" si="1"/>
        <v>Newfoundland and Labrador</v>
      </c>
      <c r="C26" s="7">
        <f t="shared" si="2"/>
        <v>6366.666666666667</v>
      </c>
      <c r="D26" s="7">
        <f t="shared" si="2"/>
        <v>7625</v>
      </c>
      <c r="E26" s="7">
        <f t="shared" si="2"/>
        <v>8016.666666666667</v>
      </c>
      <c r="F26" s="7">
        <f t="shared" si="2"/>
        <v>8616.6666666666661</v>
      </c>
      <c r="G26" s="7">
        <f t="shared" si="2"/>
        <v>9258.3333333333339</v>
      </c>
      <c r="H26" s="7">
        <f t="shared" si="2"/>
        <v>9416.6666666666661</v>
      </c>
      <c r="I26" s="7">
        <f t="shared" si="2"/>
        <v>9325</v>
      </c>
      <c r="J26" s="7">
        <f t="shared" si="2"/>
        <v>8908.3333333333339</v>
      </c>
      <c r="K26" s="7">
        <f t="shared" si="2"/>
        <v>7800</v>
      </c>
      <c r="L26" s="7">
        <f t="shared" si="2"/>
        <v>7750</v>
      </c>
      <c r="M26" s="7">
        <f t="shared" si="3"/>
        <v>6957.1428571428569</v>
      </c>
      <c r="O26" s="3">
        <f t="shared" si="4"/>
        <v>9.2744951383694652E-2</v>
      </c>
    </row>
    <row r="27" spans="2:15" x14ac:dyDescent="0.45">
      <c r="B27" t="str">
        <f t="shared" si="1"/>
        <v>North (NorthWest, Northern, Nunavut and Yukon)</v>
      </c>
      <c r="C27" s="7">
        <f t="shared" si="2"/>
        <v>1183.3333333333333</v>
      </c>
      <c r="D27" s="7">
        <f t="shared" si="2"/>
        <v>2200</v>
      </c>
      <c r="E27" s="7">
        <f t="shared" si="2"/>
        <v>1825</v>
      </c>
      <c r="F27" s="7">
        <f t="shared" si="2"/>
        <v>1183.3333333333333</v>
      </c>
      <c r="G27" s="7">
        <f t="shared" si="2"/>
        <v>1950</v>
      </c>
      <c r="H27" s="7">
        <f t="shared" si="2"/>
        <v>2258.3333333333335</v>
      </c>
      <c r="I27" s="7">
        <f t="shared" si="2"/>
        <v>2183.3333333333335</v>
      </c>
      <c r="J27" s="7">
        <f t="shared" si="2"/>
        <v>1766.6666666666667</v>
      </c>
      <c r="K27" s="7">
        <f t="shared" si="2"/>
        <v>1916.6666666666667</v>
      </c>
      <c r="L27" s="7">
        <f t="shared" si="2"/>
        <v>2275</v>
      </c>
      <c r="M27" s="7">
        <f t="shared" si="3"/>
        <v>2100</v>
      </c>
      <c r="O27" s="3">
        <f t="shared" si="4"/>
        <v>0.77464788732394374</v>
      </c>
    </row>
    <row r="28" spans="2:15" x14ac:dyDescent="0.45">
      <c r="B28" t="str">
        <f t="shared" si="1"/>
        <v>Nova Scotia</v>
      </c>
      <c r="C28" s="7">
        <f t="shared" si="2"/>
        <v>20208.333333333332</v>
      </c>
      <c r="D28" s="7">
        <f t="shared" si="2"/>
        <v>19133.333333333332</v>
      </c>
      <c r="E28" s="7">
        <f t="shared" si="2"/>
        <v>21466.666666666668</v>
      </c>
      <c r="F28" s="7">
        <f t="shared" si="2"/>
        <v>23241.666666666668</v>
      </c>
      <c r="G28" s="7">
        <f t="shared" si="2"/>
        <v>20825</v>
      </c>
      <c r="H28" s="7">
        <f t="shared" si="2"/>
        <v>22016.666666666668</v>
      </c>
      <c r="I28" s="7">
        <f t="shared" si="2"/>
        <v>21175</v>
      </c>
      <c r="J28" s="7">
        <f t="shared" si="2"/>
        <v>21891.666666666668</v>
      </c>
      <c r="K28" s="7">
        <f t="shared" si="2"/>
        <v>24516.666666666668</v>
      </c>
      <c r="L28" s="7">
        <f t="shared" si="2"/>
        <v>20775</v>
      </c>
      <c r="M28" s="7">
        <f t="shared" si="3"/>
        <v>20771.428571428572</v>
      </c>
      <c r="O28" s="3">
        <f t="shared" si="4"/>
        <v>2.786450662739326E-2</v>
      </c>
    </row>
    <row r="29" spans="2:15" x14ac:dyDescent="0.45">
      <c r="B29" t="str">
        <f t="shared" si="1"/>
        <v>Ontario</v>
      </c>
      <c r="C29" s="7">
        <f t="shared" si="2"/>
        <v>429333.33333333331</v>
      </c>
      <c r="D29" s="7">
        <f t="shared" si="2"/>
        <v>425800</v>
      </c>
      <c r="E29" s="7">
        <f t="shared" si="2"/>
        <v>441308.33333333331</v>
      </c>
      <c r="F29" s="7">
        <f t="shared" si="2"/>
        <v>453383.33333333331</v>
      </c>
      <c r="G29" s="7">
        <f t="shared" si="2"/>
        <v>475075</v>
      </c>
      <c r="H29" s="7">
        <f t="shared" si="2"/>
        <v>479191.66666666669</v>
      </c>
      <c r="I29" s="7">
        <f t="shared" si="2"/>
        <v>496700</v>
      </c>
      <c r="J29" s="7">
        <f t="shared" si="2"/>
        <v>496541.66666666669</v>
      </c>
      <c r="K29" s="7">
        <f t="shared" si="2"/>
        <v>513308.33333333331</v>
      </c>
      <c r="L29" s="7">
        <f t="shared" si="2"/>
        <v>513075</v>
      </c>
      <c r="M29" s="7">
        <f t="shared" si="3"/>
        <v>494014.28571428574</v>
      </c>
      <c r="O29" s="3">
        <f t="shared" si="4"/>
        <v>0.15065439219165944</v>
      </c>
    </row>
    <row r="30" spans="2:15" x14ac:dyDescent="0.45">
      <c r="B30" t="str">
        <f t="shared" si="1"/>
        <v>Prince Edward Island</v>
      </c>
      <c r="C30" s="7">
        <f t="shared" si="2"/>
        <v>1658.3333333333333</v>
      </c>
      <c r="D30" s="7">
        <f t="shared" si="2"/>
        <v>2141.6666666666665</v>
      </c>
      <c r="E30" s="7">
        <f t="shared" si="2"/>
        <v>2241.6666666666665</v>
      </c>
      <c r="F30" s="7">
        <f t="shared" si="2"/>
        <v>2208.3333333333335</v>
      </c>
      <c r="G30" s="7">
        <f t="shared" si="2"/>
        <v>2125</v>
      </c>
      <c r="H30" s="7">
        <f t="shared" si="2"/>
        <v>2075</v>
      </c>
      <c r="I30" s="7">
        <f t="shared" si="2"/>
        <v>2208.3333333333335</v>
      </c>
      <c r="J30" s="7">
        <f t="shared" si="2"/>
        <v>2425</v>
      </c>
      <c r="K30" s="7">
        <f t="shared" si="2"/>
        <v>2800</v>
      </c>
      <c r="L30" s="7">
        <f t="shared" si="2"/>
        <v>2383.3333333333335</v>
      </c>
      <c r="M30" s="7">
        <f t="shared" si="3"/>
        <v>2657.1428571428573</v>
      </c>
      <c r="O30" s="3">
        <f t="shared" si="4"/>
        <v>0.60229720028715028</v>
      </c>
    </row>
    <row r="31" spans="2:15" x14ac:dyDescent="0.45">
      <c r="B31" t="str">
        <f t="shared" si="1"/>
        <v>Quebec</v>
      </c>
      <c r="C31" s="7">
        <f t="shared" si="2"/>
        <v>235808.33333333334</v>
      </c>
      <c r="D31" s="7">
        <f t="shared" si="2"/>
        <v>253375</v>
      </c>
      <c r="E31" s="7">
        <f t="shared" si="2"/>
        <v>238450</v>
      </c>
      <c r="F31" s="7">
        <f t="shared" si="2"/>
        <v>241858.33333333334</v>
      </c>
      <c r="G31" s="7">
        <f t="shared" si="2"/>
        <v>242250</v>
      </c>
      <c r="H31" s="7">
        <f t="shared" si="2"/>
        <v>247325</v>
      </c>
      <c r="I31" s="7">
        <f t="shared" si="2"/>
        <v>251733.33333333334</v>
      </c>
      <c r="J31" s="7">
        <f t="shared" si="2"/>
        <v>253525</v>
      </c>
      <c r="K31" s="7">
        <f t="shared" si="2"/>
        <v>254075</v>
      </c>
      <c r="L31" s="7">
        <f t="shared" si="2"/>
        <v>274675</v>
      </c>
      <c r="M31" s="7">
        <f t="shared" si="3"/>
        <v>256271.42857142858</v>
      </c>
      <c r="O31" s="3">
        <f t="shared" si="4"/>
        <v>8.6778507565163476E-2</v>
      </c>
    </row>
    <row r="32" spans="2:15" x14ac:dyDescent="0.45">
      <c r="B32" t="str">
        <f t="shared" si="1"/>
        <v>Saskatchewan</v>
      </c>
      <c r="C32" s="7">
        <f t="shared" si="2"/>
        <v>19741.666666666668</v>
      </c>
      <c r="D32" s="7">
        <f t="shared" si="2"/>
        <v>18433.333333333332</v>
      </c>
      <c r="E32" s="7">
        <f t="shared" si="2"/>
        <v>17566.666666666668</v>
      </c>
      <c r="F32" s="7">
        <f t="shared" si="2"/>
        <v>20991.666666666668</v>
      </c>
      <c r="G32" s="7">
        <f t="shared" si="2"/>
        <v>20433.333333333332</v>
      </c>
      <c r="H32" s="7">
        <f t="shared" si="2"/>
        <v>20433.333333333332</v>
      </c>
      <c r="I32" s="7">
        <f t="shared" si="2"/>
        <v>22708.333333333332</v>
      </c>
      <c r="J32" s="7">
        <f t="shared" si="2"/>
        <v>26233.333333333332</v>
      </c>
      <c r="K32" s="7">
        <f t="shared" si="2"/>
        <v>21625</v>
      </c>
      <c r="L32" s="7">
        <f t="shared" si="2"/>
        <v>22808.333333333332</v>
      </c>
      <c r="M32" s="7">
        <f t="shared" si="3"/>
        <v>25000</v>
      </c>
      <c r="O32" s="3">
        <f t="shared" si="4"/>
        <v>0.26635711270578288</v>
      </c>
    </row>
  </sheetData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5DCD35-3DEC-4702-AD60-7BE8F9C4C773}">
  <dimension ref="A1:AB16"/>
  <sheetViews>
    <sheetView workbookViewId="0">
      <selection activeCell="A2" sqref="A2"/>
    </sheetView>
  </sheetViews>
  <sheetFormatPr defaultRowHeight="14.25" x14ac:dyDescent="0.45"/>
  <sheetData>
    <row r="1" spans="1:28" x14ac:dyDescent="0.45">
      <c r="A1" t="s">
        <v>29</v>
      </c>
    </row>
    <row r="3" spans="1:28" x14ac:dyDescent="0.45">
      <c r="B3" s="2" t="s">
        <v>26</v>
      </c>
    </row>
    <row r="4" spans="1:28" x14ac:dyDescent="0.45">
      <c r="AA4" t="s">
        <v>28</v>
      </c>
      <c r="AB4" t="s">
        <v>28</v>
      </c>
    </row>
    <row r="5" spans="1:28" x14ac:dyDescent="0.45">
      <c r="B5" t="str">
        <f>Pivot!B10</f>
        <v>Manitoba</v>
      </c>
      <c r="C5" s="4" t="e">
        <f>Pivot!C10/Pivot!C$21</f>
        <v>#DIV/0!</v>
      </c>
      <c r="D5" s="4" t="e">
        <f>Pivot!D10/Pivot!D$21</f>
        <v>#DIV/0!</v>
      </c>
      <c r="E5" s="4" t="e">
        <f>Pivot!E10/Pivot!E$21</f>
        <v>#DIV/0!</v>
      </c>
      <c r="F5" s="4" t="e">
        <f>Pivot!F10/Pivot!F$21</f>
        <v>#DIV/0!</v>
      </c>
      <c r="G5" s="4" t="e">
        <f>Pivot!G10/Pivot!G$21</f>
        <v>#DIV/0!</v>
      </c>
      <c r="H5" s="4" t="e">
        <f>Pivot!H10/Pivot!H$21</f>
        <v>#DIV/0!</v>
      </c>
      <c r="I5" s="4" t="e">
        <f>Pivot!I10/Pivot!I$21</f>
        <v>#DIV/0!</v>
      </c>
      <c r="J5" s="4" t="e">
        <f>Pivot!J10/Pivot!J$21</f>
        <v>#DIV/0!</v>
      </c>
      <c r="K5" s="4" t="e">
        <f>Pivot!K10/Pivot!K$21</f>
        <v>#DIV/0!</v>
      </c>
      <c r="L5" s="4" t="e">
        <f>Pivot!L10/Pivot!L$21</f>
        <v>#DIV/0!</v>
      </c>
      <c r="M5" s="4" t="e">
        <f>Pivot!M10/Pivot!M$21</f>
        <v>#DIV/0!</v>
      </c>
      <c r="N5" s="4" t="e">
        <f>Pivot!N10/Pivot!N$21</f>
        <v>#DIV/0!</v>
      </c>
      <c r="O5" s="4" t="e">
        <f>Pivot!O10/Pivot!#REF!</f>
        <v>#REF!</v>
      </c>
      <c r="P5" s="4" t="e">
        <f>Pivot!P10/Pivot!P$21</f>
        <v>#DIV/0!</v>
      </c>
      <c r="Q5" s="4" t="e">
        <f>Pivot!Q10/Pivot!Q$21</f>
        <v>#DIV/0!</v>
      </c>
      <c r="R5" s="4" t="e">
        <f>Pivot!R10/Pivot!R$21</f>
        <v>#DIV/0!</v>
      </c>
      <c r="S5" s="4" t="e">
        <f>Pivot!S10/Pivot!S$21</f>
        <v>#DIV/0!</v>
      </c>
      <c r="T5" s="4" t="e">
        <f>Pivot!T10/Pivot!T$21</f>
        <v>#DIV/0!</v>
      </c>
      <c r="U5" s="4" t="e">
        <f>Pivot!U10/Pivot!U$21</f>
        <v>#DIV/0!</v>
      </c>
      <c r="V5" s="4" t="e">
        <f>Pivot!V10/Pivot!V$21</f>
        <v>#DIV/0!</v>
      </c>
      <c r="W5" s="4" t="e">
        <f>Pivot!W10/Pivot!W$21</f>
        <v>#DIV/0!</v>
      </c>
      <c r="X5" s="4" t="e">
        <f>Pivot!X10/Pivot!X$21</f>
        <v>#DIV/0!</v>
      </c>
      <c r="Y5" s="4" t="e">
        <f>Pivot!Y10/Pivot!Y$21</f>
        <v>#DIV/0!</v>
      </c>
      <c r="Z5" s="4"/>
      <c r="AA5" s="3" t="e">
        <f t="shared" ref="AA5:AA15" si="0">Y5/F5</f>
        <v>#DIV/0!</v>
      </c>
      <c r="AB5" s="3" t="e">
        <f t="shared" ref="AB5:AB15" si="1">Y5/P5</f>
        <v>#DIV/0!</v>
      </c>
    </row>
    <row r="6" spans="1:28" x14ac:dyDescent="0.45">
      <c r="B6" t="str">
        <f>Pivot!B11</f>
        <v>New Brunswick</v>
      </c>
      <c r="C6" s="4" t="e">
        <f>Pivot!C11/Pivot!C$21</f>
        <v>#DIV/0!</v>
      </c>
      <c r="D6" s="4" t="e">
        <f>Pivot!D11/Pivot!D$21</f>
        <v>#DIV/0!</v>
      </c>
      <c r="E6" s="4" t="e">
        <f>Pivot!E11/Pivot!E$21</f>
        <v>#DIV/0!</v>
      </c>
      <c r="F6" s="4" t="e">
        <f>Pivot!F11/Pivot!F$21</f>
        <v>#DIV/0!</v>
      </c>
      <c r="G6" s="4" t="e">
        <f>Pivot!G11/Pivot!G$21</f>
        <v>#DIV/0!</v>
      </c>
      <c r="H6" s="4" t="e">
        <f>Pivot!H11/Pivot!H$21</f>
        <v>#DIV/0!</v>
      </c>
      <c r="I6" s="4" t="e">
        <f>Pivot!I11/Pivot!I$21</f>
        <v>#DIV/0!</v>
      </c>
      <c r="J6" s="4" t="e">
        <f>Pivot!J11/Pivot!J$21</f>
        <v>#DIV/0!</v>
      </c>
      <c r="K6" s="4" t="e">
        <f>Pivot!K11/Pivot!K$21</f>
        <v>#DIV/0!</v>
      </c>
      <c r="L6" s="4" t="e">
        <f>Pivot!L11/Pivot!L$21</f>
        <v>#DIV/0!</v>
      </c>
      <c r="M6" s="4" t="e">
        <f>Pivot!M11/Pivot!M$21</f>
        <v>#DIV/0!</v>
      </c>
      <c r="N6" s="4" t="e">
        <f>Pivot!N11/Pivot!N$21</f>
        <v>#DIV/0!</v>
      </c>
      <c r="O6" s="4" t="e">
        <f>Pivot!O11/Pivot!#REF!</f>
        <v>#REF!</v>
      </c>
      <c r="P6" s="4" t="e">
        <f>Pivot!P11/Pivot!P$21</f>
        <v>#DIV/0!</v>
      </c>
      <c r="Q6" s="4" t="e">
        <f>Pivot!Q11/Pivot!Q$21</f>
        <v>#DIV/0!</v>
      </c>
      <c r="R6" s="4" t="e">
        <f>Pivot!R11/Pivot!R$21</f>
        <v>#DIV/0!</v>
      </c>
      <c r="S6" s="4" t="e">
        <f>Pivot!S11/Pivot!S$21</f>
        <v>#DIV/0!</v>
      </c>
      <c r="T6" s="4" t="e">
        <f>Pivot!T11/Pivot!T$21</f>
        <v>#DIV/0!</v>
      </c>
      <c r="U6" s="4" t="e">
        <f>Pivot!U11/Pivot!U$21</f>
        <v>#DIV/0!</v>
      </c>
      <c r="V6" s="4" t="e">
        <f>Pivot!V11/Pivot!V$21</f>
        <v>#DIV/0!</v>
      </c>
      <c r="W6" s="4" t="e">
        <f>Pivot!W11/Pivot!W$21</f>
        <v>#DIV/0!</v>
      </c>
      <c r="X6" s="4" t="e">
        <f>Pivot!X11/Pivot!X$21</f>
        <v>#DIV/0!</v>
      </c>
      <c r="Y6" s="4" t="e">
        <f>Pivot!Y11/Pivot!Y$21</f>
        <v>#DIV/0!</v>
      </c>
      <c r="Z6" s="4"/>
      <c r="AA6" s="3" t="e">
        <f t="shared" si="0"/>
        <v>#DIV/0!</v>
      </c>
      <c r="AB6" s="3" t="e">
        <f t="shared" si="1"/>
        <v>#DIV/0!</v>
      </c>
    </row>
    <row r="7" spans="1:28" x14ac:dyDescent="0.45">
      <c r="B7" t="str">
        <f>Pivot!B12</f>
        <v>Newfoundland and Labrador</v>
      </c>
      <c r="C7" s="4" t="e">
        <f>Pivot!C12/Pivot!C$21</f>
        <v>#DIV/0!</v>
      </c>
      <c r="D7" s="4" t="e">
        <f>Pivot!D12/Pivot!D$21</f>
        <v>#DIV/0!</v>
      </c>
      <c r="E7" s="4" t="e">
        <f>Pivot!E12/Pivot!E$21</f>
        <v>#DIV/0!</v>
      </c>
      <c r="F7" s="4" t="e">
        <f>Pivot!F12/Pivot!F$21</f>
        <v>#DIV/0!</v>
      </c>
      <c r="G7" s="4" t="e">
        <f>Pivot!G12/Pivot!G$21</f>
        <v>#DIV/0!</v>
      </c>
      <c r="H7" s="4" t="e">
        <f>Pivot!H12/Pivot!H$21</f>
        <v>#DIV/0!</v>
      </c>
      <c r="I7" s="4" t="e">
        <f>Pivot!I12/Pivot!I$21</f>
        <v>#DIV/0!</v>
      </c>
      <c r="J7" s="4" t="e">
        <f>Pivot!J12/Pivot!J$21</f>
        <v>#DIV/0!</v>
      </c>
      <c r="K7" s="4" t="e">
        <f>Pivot!K12/Pivot!K$21</f>
        <v>#DIV/0!</v>
      </c>
      <c r="L7" s="4" t="e">
        <f>Pivot!L12/Pivot!L$21</f>
        <v>#DIV/0!</v>
      </c>
      <c r="M7" s="4" t="e">
        <f>Pivot!M12/Pivot!M$21</f>
        <v>#DIV/0!</v>
      </c>
      <c r="N7" s="4" t="e">
        <f>Pivot!N12/Pivot!N$21</f>
        <v>#DIV/0!</v>
      </c>
      <c r="O7" s="4" t="e">
        <f>Pivot!O12/Pivot!#REF!</f>
        <v>#REF!</v>
      </c>
      <c r="P7" s="4" t="e">
        <f>Pivot!P12/Pivot!P$21</f>
        <v>#DIV/0!</v>
      </c>
      <c r="Q7" s="4" t="e">
        <f>Pivot!Q12/Pivot!Q$21</f>
        <v>#DIV/0!</v>
      </c>
      <c r="R7" s="4" t="e">
        <f>Pivot!R12/Pivot!R$21</f>
        <v>#DIV/0!</v>
      </c>
      <c r="S7" s="4" t="e">
        <f>Pivot!S12/Pivot!S$21</f>
        <v>#DIV/0!</v>
      </c>
      <c r="T7" s="4" t="e">
        <f>Pivot!T12/Pivot!T$21</f>
        <v>#DIV/0!</v>
      </c>
      <c r="U7" s="4" t="e">
        <f>Pivot!U12/Pivot!U$21</f>
        <v>#DIV/0!</v>
      </c>
      <c r="V7" s="4" t="e">
        <f>Pivot!V12/Pivot!V$21</f>
        <v>#DIV/0!</v>
      </c>
      <c r="W7" s="4" t="e">
        <f>Pivot!W12/Pivot!W$21</f>
        <v>#DIV/0!</v>
      </c>
      <c r="X7" s="4" t="e">
        <f>Pivot!X12/Pivot!X$21</f>
        <v>#DIV/0!</v>
      </c>
      <c r="Y7" s="4" t="e">
        <f>Pivot!Y12/Pivot!Y$21</f>
        <v>#DIV/0!</v>
      </c>
      <c r="Z7" s="4"/>
      <c r="AA7" s="3" t="e">
        <f t="shared" si="0"/>
        <v>#DIV/0!</v>
      </c>
      <c r="AB7" s="3" t="e">
        <f t="shared" si="1"/>
        <v>#DIV/0!</v>
      </c>
    </row>
    <row r="8" spans="1:28" x14ac:dyDescent="0.45">
      <c r="B8" t="str">
        <f>Pivot!B13</f>
        <v>North (NorthWest, Northern, Nunavut and Yukon)</v>
      </c>
      <c r="C8" s="4" t="e">
        <f>Pivot!C13/Pivot!C$21</f>
        <v>#DIV/0!</v>
      </c>
      <c r="D8" s="4" t="e">
        <f>Pivot!D13/Pivot!D$21</f>
        <v>#DIV/0!</v>
      </c>
      <c r="E8" s="4" t="e">
        <f>Pivot!E13/Pivot!E$21</f>
        <v>#DIV/0!</v>
      </c>
      <c r="F8" s="4" t="e">
        <f>Pivot!F13/Pivot!F$21</f>
        <v>#DIV/0!</v>
      </c>
      <c r="G8" s="4" t="e">
        <f>Pivot!G13/Pivot!G$21</f>
        <v>#DIV/0!</v>
      </c>
      <c r="H8" s="4" t="e">
        <f>Pivot!H13/Pivot!H$21</f>
        <v>#DIV/0!</v>
      </c>
      <c r="I8" s="4" t="e">
        <f>Pivot!I13/Pivot!I$21</f>
        <v>#DIV/0!</v>
      </c>
      <c r="J8" s="4" t="e">
        <f>Pivot!J13/Pivot!J$21</f>
        <v>#DIV/0!</v>
      </c>
      <c r="K8" s="4" t="e">
        <f>Pivot!K13/Pivot!K$21</f>
        <v>#DIV/0!</v>
      </c>
      <c r="L8" s="4" t="e">
        <f>Pivot!L13/Pivot!L$21</f>
        <v>#DIV/0!</v>
      </c>
      <c r="M8" s="4" t="e">
        <f>Pivot!M13/Pivot!M$21</f>
        <v>#DIV/0!</v>
      </c>
      <c r="N8" s="4" t="e">
        <f>Pivot!N13/Pivot!N$21</f>
        <v>#DIV/0!</v>
      </c>
      <c r="O8" s="4" t="e">
        <f>Pivot!O13/Pivot!#REF!</f>
        <v>#REF!</v>
      </c>
      <c r="P8" s="4" t="e">
        <f>Pivot!P13/Pivot!P$21</f>
        <v>#DIV/0!</v>
      </c>
      <c r="Q8" s="4" t="e">
        <f>Pivot!Q13/Pivot!Q$21</f>
        <v>#DIV/0!</v>
      </c>
      <c r="R8" s="4" t="e">
        <f>Pivot!R13/Pivot!R$21</f>
        <v>#DIV/0!</v>
      </c>
      <c r="S8" s="4" t="e">
        <f>Pivot!S13/Pivot!S$21</f>
        <v>#DIV/0!</v>
      </c>
      <c r="T8" s="4" t="e">
        <f>Pivot!T13/Pivot!T$21</f>
        <v>#DIV/0!</v>
      </c>
      <c r="U8" s="4" t="e">
        <f>Pivot!U13/Pivot!U$21</f>
        <v>#DIV/0!</v>
      </c>
      <c r="V8" s="4" t="e">
        <f>Pivot!V13/Pivot!V$21</f>
        <v>#DIV/0!</v>
      </c>
      <c r="W8" s="4" t="e">
        <f>Pivot!W13/Pivot!W$21</f>
        <v>#DIV/0!</v>
      </c>
      <c r="X8" s="4" t="e">
        <f>Pivot!X13/Pivot!X$21</f>
        <v>#DIV/0!</v>
      </c>
      <c r="Y8" s="4" t="e">
        <f>Pivot!Y13/Pivot!Y$21</f>
        <v>#DIV/0!</v>
      </c>
      <c r="Z8" s="4"/>
      <c r="AA8" s="3" t="e">
        <f t="shared" si="0"/>
        <v>#DIV/0!</v>
      </c>
      <c r="AB8" s="3" t="e">
        <f t="shared" si="1"/>
        <v>#DIV/0!</v>
      </c>
    </row>
    <row r="9" spans="1:28" x14ac:dyDescent="0.45">
      <c r="B9" t="str">
        <f>Pivot!B14</f>
        <v>Nova Scotia</v>
      </c>
      <c r="C9" s="4" t="e">
        <f>Pivot!C14/Pivot!C$21</f>
        <v>#DIV/0!</v>
      </c>
      <c r="D9" s="4" t="e">
        <f>Pivot!D14/Pivot!D$21</f>
        <v>#DIV/0!</v>
      </c>
      <c r="E9" s="4" t="e">
        <f>Pivot!E14/Pivot!E$21</f>
        <v>#DIV/0!</v>
      </c>
      <c r="F9" s="4" t="e">
        <f>Pivot!F14/Pivot!F$21</f>
        <v>#DIV/0!</v>
      </c>
      <c r="G9" s="4" t="e">
        <f>Pivot!G14/Pivot!G$21</f>
        <v>#DIV/0!</v>
      </c>
      <c r="H9" s="4" t="e">
        <f>Pivot!H14/Pivot!H$21</f>
        <v>#DIV/0!</v>
      </c>
      <c r="I9" s="4" t="e">
        <f>Pivot!I14/Pivot!I$21</f>
        <v>#DIV/0!</v>
      </c>
      <c r="J9" s="4" t="e">
        <f>Pivot!J14/Pivot!J$21</f>
        <v>#DIV/0!</v>
      </c>
      <c r="K9" s="4" t="e">
        <f>Pivot!K14/Pivot!K$21</f>
        <v>#DIV/0!</v>
      </c>
      <c r="L9" s="4" t="e">
        <f>Pivot!L14/Pivot!L$21</f>
        <v>#DIV/0!</v>
      </c>
      <c r="M9" s="4" t="e">
        <f>Pivot!M14/Pivot!M$21</f>
        <v>#DIV/0!</v>
      </c>
      <c r="N9" s="4" t="e">
        <f>Pivot!N14/Pivot!N$21</f>
        <v>#DIV/0!</v>
      </c>
      <c r="O9" s="4" t="e">
        <f>Pivot!O14/Pivot!#REF!</f>
        <v>#REF!</v>
      </c>
      <c r="P9" s="4" t="e">
        <f>Pivot!P14/Pivot!P$21</f>
        <v>#DIV/0!</v>
      </c>
      <c r="Q9" s="4" t="e">
        <f>Pivot!Q14/Pivot!Q$21</f>
        <v>#DIV/0!</v>
      </c>
      <c r="R9" s="4" t="e">
        <f>Pivot!R14/Pivot!R$21</f>
        <v>#DIV/0!</v>
      </c>
      <c r="S9" s="4" t="e">
        <f>Pivot!S14/Pivot!S$21</f>
        <v>#DIV/0!</v>
      </c>
      <c r="T9" s="4" t="e">
        <f>Pivot!T14/Pivot!T$21</f>
        <v>#DIV/0!</v>
      </c>
      <c r="U9" s="4" t="e">
        <f>Pivot!U14/Pivot!U$21</f>
        <v>#DIV/0!</v>
      </c>
      <c r="V9" s="4" t="e">
        <f>Pivot!V14/Pivot!V$21</f>
        <v>#DIV/0!</v>
      </c>
      <c r="W9" s="4" t="e">
        <f>Pivot!W14/Pivot!W$21</f>
        <v>#DIV/0!</v>
      </c>
      <c r="X9" s="4" t="e">
        <f>Pivot!X14/Pivot!X$21</f>
        <v>#DIV/0!</v>
      </c>
      <c r="Y9" s="4" t="e">
        <f>Pivot!Y14/Pivot!Y$21</f>
        <v>#DIV/0!</v>
      </c>
      <c r="Z9" s="4"/>
      <c r="AA9" s="3" t="e">
        <f t="shared" si="0"/>
        <v>#DIV/0!</v>
      </c>
      <c r="AB9" s="3" t="e">
        <f t="shared" si="1"/>
        <v>#DIV/0!</v>
      </c>
    </row>
    <row r="10" spans="1:28" x14ac:dyDescent="0.45">
      <c r="B10" t="str">
        <f>Pivot!B15</f>
        <v>Ontario</v>
      </c>
      <c r="C10" s="4" t="e">
        <f>Pivot!C15/Pivot!C$21</f>
        <v>#DIV/0!</v>
      </c>
      <c r="D10" s="4" t="e">
        <f>Pivot!D15/Pivot!D$21</f>
        <v>#DIV/0!</v>
      </c>
      <c r="E10" s="4" t="e">
        <f>Pivot!E15/Pivot!E$21</f>
        <v>#DIV/0!</v>
      </c>
      <c r="F10" s="4" t="e">
        <f>Pivot!F15/Pivot!F$21</f>
        <v>#DIV/0!</v>
      </c>
      <c r="G10" s="4" t="e">
        <f>Pivot!G15/Pivot!G$21</f>
        <v>#DIV/0!</v>
      </c>
      <c r="H10" s="4" t="e">
        <f>Pivot!H15/Pivot!H$21</f>
        <v>#DIV/0!</v>
      </c>
      <c r="I10" s="4" t="e">
        <f>Pivot!I15/Pivot!I$21</f>
        <v>#DIV/0!</v>
      </c>
      <c r="J10" s="4" t="e">
        <f>Pivot!J15/Pivot!J$21</f>
        <v>#DIV/0!</v>
      </c>
      <c r="K10" s="4" t="e">
        <f>Pivot!K15/Pivot!K$21</f>
        <v>#DIV/0!</v>
      </c>
      <c r="L10" s="4" t="e">
        <f>Pivot!L15/Pivot!L$21</f>
        <v>#DIV/0!</v>
      </c>
      <c r="M10" s="4" t="e">
        <f>Pivot!M15/Pivot!M$21</f>
        <v>#DIV/0!</v>
      </c>
      <c r="N10" s="4" t="e">
        <f>Pivot!N15/Pivot!N$21</f>
        <v>#DIV/0!</v>
      </c>
      <c r="O10" s="4" t="e">
        <f>Pivot!O15/Pivot!#REF!</f>
        <v>#REF!</v>
      </c>
      <c r="P10" s="4" t="e">
        <f>Pivot!P15/Pivot!P$21</f>
        <v>#DIV/0!</v>
      </c>
      <c r="Q10" s="4" t="e">
        <f>Pivot!Q15/Pivot!Q$21</f>
        <v>#DIV/0!</v>
      </c>
      <c r="R10" s="4" t="e">
        <f>Pivot!R15/Pivot!R$21</f>
        <v>#DIV/0!</v>
      </c>
      <c r="S10" s="4" t="e">
        <f>Pivot!S15/Pivot!S$21</f>
        <v>#DIV/0!</v>
      </c>
      <c r="T10" s="4" t="e">
        <f>Pivot!T15/Pivot!T$21</f>
        <v>#DIV/0!</v>
      </c>
      <c r="U10" s="4" t="e">
        <f>Pivot!U15/Pivot!U$21</f>
        <v>#DIV/0!</v>
      </c>
      <c r="V10" s="4" t="e">
        <f>Pivot!V15/Pivot!V$21</f>
        <v>#DIV/0!</v>
      </c>
      <c r="W10" s="4" t="e">
        <f>Pivot!W15/Pivot!W$21</f>
        <v>#DIV/0!</v>
      </c>
      <c r="X10" s="4" t="e">
        <f>Pivot!X15/Pivot!X$21</f>
        <v>#DIV/0!</v>
      </c>
      <c r="Y10" s="4" t="e">
        <f>Pivot!Y15/Pivot!Y$21</f>
        <v>#DIV/0!</v>
      </c>
      <c r="Z10" s="4"/>
      <c r="AA10" s="3" t="e">
        <f t="shared" si="0"/>
        <v>#DIV/0!</v>
      </c>
      <c r="AB10" s="3" t="e">
        <f t="shared" si="1"/>
        <v>#DIV/0!</v>
      </c>
    </row>
    <row r="11" spans="1:28" x14ac:dyDescent="0.45">
      <c r="B11" t="str">
        <f>Pivot!B16</f>
        <v>Prince Edward Island</v>
      </c>
      <c r="C11" s="4" t="e">
        <f>Pivot!C16/Pivot!C$21</f>
        <v>#DIV/0!</v>
      </c>
      <c r="D11" s="4" t="e">
        <f>Pivot!D16/Pivot!D$21</f>
        <v>#DIV/0!</v>
      </c>
      <c r="E11" s="4" t="e">
        <f>Pivot!E16/Pivot!E$21</f>
        <v>#DIV/0!</v>
      </c>
      <c r="F11" s="4" t="e">
        <f>Pivot!F16/Pivot!F$21</f>
        <v>#DIV/0!</v>
      </c>
      <c r="G11" s="4" t="e">
        <f>Pivot!G16/Pivot!G$21</f>
        <v>#DIV/0!</v>
      </c>
      <c r="H11" s="4" t="e">
        <f>Pivot!H16/Pivot!H$21</f>
        <v>#DIV/0!</v>
      </c>
      <c r="I11" s="4" t="e">
        <f>Pivot!I16/Pivot!I$21</f>
        <v>#DIV/0!</v>
      </c>
      <c r="J11" s="4" t="e">
        <f>Pivot!J16/Pivot!J$21</f>
        <v>#DIV/0!</v>
      </c>
      <c r="K11" s="4" t="e">
        <f>Pivot!K16/Pivot!K$21</f>
        <v>#DIV/0!</v>
      </c>
      <c r="L11" s="4" t="e">
        <f>Pivot!L16/Pivot!L$21</f>
        <v>#DIV/0!</v>
      </c>
      <c r="M11" s="4" t="e">
        <f>Pivot!M16/Pivot!M$21</f>
        <v>#DIV/0!</v>
      </c>
      <c r="N11" s="4" t="e">
        <f>Pivot!N16/Pivot!N$21</f>
        <v>#DIV/0!</v>
      </c>
      <c r="O11" s="4" t="e">
        <f>Pivot!O16/Pivot!#REF!</f>
        <v>#REF!</v>
      </c>
      <c r="P11" s="4" t="e">
        <f>Pivot!P16/Pivot!P$21</f>
        <v>#DIV/0!</v>
      </c>
      <c r="Q11" s="4" t="e">
        <f>Pivot!Q16/Pivot!Q$21</f>
        <v>#DIV/0!</v>
      </c>
      <c r="R11" s="4" t="e">
        <f>Pivot!R16/Pivot!R$21</f>
        <v>#DIV/0!</v>
      </c>
      <c r="S11" s="4" t="e">
        <f>Pivot!S16/Pivot!S$21</f>
        <v>#DIV/0!</v>
      </c>
      <c r="T11" s="4" t="e">
        <f>Pivot!T16/Pivot!T$21</f>
        <v>#DIV/0!</v>
      </c>
      <c r="U11" s="4" t="e">
        <f>Pivot!U16/Pivot!U$21</f>
        <v>#DIV/0!</v>
      </c>
      <c r="V11" s="4" t="e">
        <f>Pivot!V16/Pivot!V$21</f>
        <v>#DIV/0!</v>
      </c>
      <c r="W11" s="4" t="e">
        <f>Pivot!W16/Pivot!W$21</f>
        <v>#DIV/0!</v>
      </c>
      <c r="X11" s="4" t="e">
        <f>Pivot!X16/Pivot!X$21</f>
        <v>#DIV/0!</v>
      </c>
      <c r="Y11" s="4" t="e">
        <f>Pivot!Y16/Pivot!Y$21</f>
        <v>#DIV/0!</v>
      </c>
      <c r="Z11" s="4"/>
      <c r="AA11" s="3" t="e">
        <f t="shared" si="0"/>
        <v>#DIV/0!</v>
      </c>
      <c r="AB11" s="3" t="e">
        <f t="shared" si="1"/>
        <v>#DIV/0!</v>
      </c>
    </row>
    <row r="12" spans="1:28" x14ac:dyDescent="0.45">
      <c r="B12" t="str">
        <f>Pivot!B17</f>
        <v>Quebec</v>
      </c>
      <c r="C12" s="4" t="e">
        <f>Pivot!C17/Pivot!C$21</f>
        <v>#DIV/0!</v>
      </c>
      <c r="D12" s="4" t="e">
        <f>Pivot!D17/Pivot!D$21</f>
        <v>#DIV/0!</v>
      </c>
      <c r="E12" s="4" t="e">
        <f>Pivot!E17/Pivot!E$21</f>
        <v>#DIV/0!</v>
      </c>
      <c r="F12" s="4" t="e">
        <f>Pivot!F17/Pivot!F$21</f>
        <v>#DIV/0!</v>
      </c>
      <c r="G12" s="4" t="e">
        <f>Pivot!G17/Pivot!G$21</f>
        <v>#DIV/0!</v>
      </c>
      <c r="H12" s="4" t="e">
        <f>Pivot!H17/Pivot!H$21</f>
        <v>#DIV/0!</v>
      </c>
      <c r="I12" s="4" t="e">
        <f>Pivot!I17/Pivot!I$21</f>
        <v>#DIV/0!</v>
      </c>
      <c r="J12" s="4" t="e">
        <f>Pivot!J17/Pivot!J$21</f>
        <v>#DIV/0!</v>
      </c>
      <c r="K12" s="4" t="e">
        <f>Pivot!K17/Pivot!K$21</f>
        <v>#DIV/0!</v>
      </c>
      <c r="L12" s="4" t="e">
        <f>Pivot!L17/Pivot!L$21</f>
        <v>#DIV/0!</v>
      </c>
      <c r="M12" s="4" t="e">
        <f>Pivot!M17/Pivot!M$21</f>
        <v>#DIV/0!</v>
      </c>
      <c r="N12" s="4" t="e">
        <f>Pivot!N17/Pivot!N$21</f>
        <v>#DIV/0!</v>
      </c>
      <c r="O12" s="4" t="e">
        <f>Pivot!O17/Pivot!#REF!</f>
        <v>#REF!</v>
      </c>
      <c r="P12" s="4" t="e">
        <f>Pivot!P17/Pivot!P$21</f>
        <v>#DIV/0!</v>
      </c>
      <c r="Q12" s="4" t="e">
        <f>Pivot!Q17/Pivot!Q$21</f>
        <v>#DIV/0!</v>
      </c>
      <c r="R12" s="4" t="e">
        <f>Pivot!R17/Pivot!R$21</f>
        <v>#DIV/0!</v>
      </c>
      <c r="S12" s="4" t="e">
        <f>Pivot!S17/Pivot!S$21</f>
        <v>#DIV/0!</v>
      </c>
      <c r="T12" s="4" t="e">
        <f>Pivot!T17/Pivot!T$21</f>
        <v>#DIV/0!</v>
      </c>
      <c r="U12" s="4" t="e">
        <f>Pivot!U17/Pivot!U$21</f>
        <v>#DIV/0!</v>
      </c>
      <c r="V12" s="4" t="e">
        <f>Pivot!V17/Pivot!V$21</f>
        <v>#DIV/0!</v>
      </c>
      <c r="W12" s="4" t="e">
        <f>Pivot!W17/Pivot!W$21</f>
        <v>#DIV/0!</v>
      </c>
      <c r="X12" s="4" t="e">
        <f>Pivot!X17/Pivot!X$21</f>
        <v>#DIV/0!</v>
      </c>
      <c r="Y12" s="4" t="e">
        <f>Pivot!Y17/Pivot!Y$21</f>
        <v>#DIV/0!</v>
      </c>
      <c r="Z12" s="4"/>
      <c r="AA12" s="3" t="e">
        <f t="shared" si="0"/>
        <v>#DIV/0!</v>
      </c>
      <c r="AB12" s="3" t="e">
        <f t="shared" si="1"/>
        <v>#DIV/0!</v>
      </c>
    </row>
    <row r="13" spans="1:28" x14ac:dyDescent="0.45">
      <c r="B13" t="str">
        <f>Pivot!B18</f>
        <v>Saskatchewan</v>
      </c>
      <c r="C13" s="4" t="e">
        <f>Pivot!C18/Pivot!C$21</f>
        <v>#DIV/0!</v>
      </c>
      <c r="D13" s="4" t="e">
        <f>Pivot!D18/Pivot!D$21</f>
        <v>#DIV/0!</v>
      </c>
      <c r="E13" s="4" t="e">
        <f>Pivot!E18/Pivot!E$21</f>
        <v>#DIV/0!</v>
      </c>
      <c r="F13" s="4" t="e">
        <f>Pivot!F18/Pivot!F$21</f>
        <v>#DIV/0!</v>
      </c>
      <c r="G13" s="4" t="e">
        <f>Pivot!G18/Pivot!G$21</f>
        <v>#DIV/0!</v>
      </c>
      <c r="H13" s="4" t="e">
        <f>Pivot!H18/Pivot!H$21</f>
        <v>#DIV/0!</v>
      </c>
      <c r="I13" s="4" t="e">
        <f>Pivot!I18/Pivot!I$21</f>
        <v>#DIV/0!</v>
      </c>
      <c r="J13" s="4" t="e">
        <f>Pivot!J18/Pivot!J$21</f>
        <v>#DIV/0!</v>
      </c>
      <c r="K13" s="4" t="e">
        <f>Pivot!K18/Pivot!K$21</f>
        <v>#DIV/0!</v>
      </c>
      <c r="L13" s="4" t="e">
        <f>Pivot!L18/Pivot!L$21</f>
        <v>#DIV/0!</v>
      </c>
      <c r="M13" s="4" t="e">
        <f>Pivot!M18/Pivot!M$21</f>
        <v>#DIV/0!</v>
      </c>
      <c r="N13" s="4" t="e">
        <f>Pivot!N18/Pivot!N$21</f>
        <v>#DIV/0!</v>
      </c>
      <c r="O13" s="4" t="e">
        <f>Pivot!O18/Pivot!#REF!</f>
        <v>#REF!</v>
      </c>
      <c r="P13" s="4" t="e">
        <f>Pivot!P18/Pivot!P$21</f>
        <v>#DIV/0!</v>
      </c>
      <c r="Q13" s="4" t="e">
        <f>Pivot!Q18/Pivot!Q$21</f>
        <v>#DIV/0!</v>
      </c>
      <c r="R13" s="4" t="e">
        <f>Pivot!R18/Pivot!R$21</f>
        <v>#DIV/0!</v>
      </c>
      <c r="S13" s="4" t="e">
        <f>Pivot!S18/Pivot!S$21</f>
        <v>#DIV/0!</v>
      </c>
      <c r="T13" s="4" t="e">
        <f>Pivot!T18/Pivot!T$21</f>
        <v>#DIV/0!</v>
      </c>
      <c r="U13" s="4" t="e">
        <f>Pivot!U18/Pivot!U$21</f>
        <v>#DIV/0!</v>
      </c>
      <c r="V13" s="4" t="e">
        <f>Pivot!V18/Pivot!V$21</f>
        <v>#DIV/0!</v>
      </c>
      <c r="W13" s="4" t="e">
        <f>Pivot!W18/Pivot!W$21</f>
        <v>#DIV/0!</v>
      </c>
      <c r="X13" s="4" t="e">
        <f>Pivot!X18/Pivot!X$21</f>
        <v>#DIV/0!</v>
      </c>
      <c r="Y13" s="4" t="e">
        <f>Pivot!Y18/Pivot!Y$21</f>
        <v>#DIV/0!</v>
      </c>
      <c r="Z13" s="4"/>
      <c r="AA13" s="3" t="e">
        <f t="shared" si="0"/>
        <v>#DIV/0!</v>
      </c>
      <c r="AB13" s="3" t="e">
        <f t="shared" si="1"/>
        <v>#DIV/0!</v>
      </c>
    </row>
    <row r="14" spans="1:28" x14ac:dyDescent="0.45">
      <c r="B14">
        <f>Pivot!B19</f>
        <v>0</v>
      </c>
      <c r="C14" s="4" t="e">
        <f>Pivot!C19/Pivot!C$21</f>
        <v>#DIV/0!</v>
      </c>
      <c r="D14" s="4" t="e">
        <f>Pivot!D19/Pivot!D$21</f>
        <v>#DIV/0!</v>
      </c>
      <c r="E14" s="4" t="e">
        <f>Pivot!E19/Pivot!E$21</f>
        <v>#DIV/0!</v>
      </c>
      <c r="F14" s="4" t="e">
        <f>Pivot!F19/Pivot!F$21</f>
        <v>#DIV/0!</v>
      </c>
      <c r="G14" s="4" t="e">
        <f>Pivot!G19/Pivot!G$21</f>
        <v>#DIV/0!</v>
      </c>
      <c r="H14" s="4" t="e">
        <f>Pivot!H19/Pivot!H$21</f>
        <v>#DIV/0!</v>
      </c>
      <c r="I14" s="4" t="e">
        <f>Pivot!I19/Pivot!I$21</f>
        <v>#DIV/0!</v>
      </c>
      <c r="J14" s="4" t="e">
        <f>Pivot!J19/Pivot!J$21</f>
        <v>#DIV/0!</v>
      </c>
      <c r="K14" s="4" t="e">
        <f>Pivot!K19/Pivot!K$21</f>
        <v>#DIV/0!</v>
      </c>
      <c r="L14" s="4" t="e">
        <f>Pivot!L19/Pivot!L$21</f>
        <v>#DIV/0!</v>
      </c>
      <c r="M14" s="4" t="e">
        <f>Pivot!M19/Pivot!M$21</f>
        <v>#DIV/0!</v>
      </c>
      <c r="N14" s="4" t="e">
        <f>Pivot!N19/Pivot!N$21</f>
        <v>#DIV/0!</v>
      </c>
      <c r="O14" s="4" t="e">
        <f>Pivot!O19/Pivot!#REF!</f>
        <v>#REF!</v>
      </c>
      <c r="P14" s="4" t="e">
        <f>Pivot!P19/Pivot!P$21</f>
        <v>#DIV/0!</v>
      </c>
      <c r="Q14" s="4" t="e">
        <f>Pivot!Q19/Pivot!Q$21</f>
        <v>#DIV/0!</v>
      </c>
      <c r="R14" s="4" t="e">
        <f>Pivot!R19/Pivot!R$21</f>
        <v>#DIV/0!</v>
      </c>
      <c r="S14" s="4" t="e">
        <f>Pivot!S19/Pivot!S$21</f>
        <v>#DIV/0!</v>
      </c>
      <c r="T14" s="4" t="e">
        <f>Pivot!T19/Pivot!T$21</f>
        <v>#DIV/0!</v>
      </c>
      <c r="U14" s="4" t="e">
        <f>Pivot!U19/Pivot!U$21</f>
        <v>#DIV/0!</v>
      </c>
      <c r="V14" s="4" t="e">
        <f>Pivot!V19/Pivot!V$21</f>
        <v>#DIV/0!</v>
      </c>
      <c r="W14" s="4" t="e">
        <f>Pivot!W19/Pivot!W$21</f>
        <v>#DIV/0!</v>
      </c>
      <c r="X14" s="4" t="e">
        <f>Pivot!X19/Pivot!X$21</f>
        <v>#DIV/0!</v>
      </c>
      <c r="Y14" s="4" t="e">
        <f>Pivot!Y19/Pivot!Y$21</f>
        <v>#DIV/0!</v>
      </c>
      <c r="Z14" s="4"/>
      <c r="AA14" s="3" t="e">
        <f t="shared" si="0"/>
        <v>#DIV/0!</v>
      </c>
      <c r="AB14" s="3" t="e">
        <f t="shared" si="1"/>
        <v>#DIV/0!</v>
      </c>
    </row>
    <row r="15" spans="1:28" x14ac:dyDescent="0.45">
      <c r="B15" t="str">
        <f>Pivot!B20</f>
        <v>(Averaged)</v>
      </c>
      <c r="C15" s="4" t="e">
        <f>Pivot!C20/Pivot!C$21</f>
        <v>#DIV/0!</v>
      </c>
      <c r="D15" s="4" t="e">
        <f>Pivot!D20/Pivot!D$21</f>
        <v>#DIV/0!</v>
      </c>
      <c r="E15" s="4" t="e">
        <f>Pivot!E20/Pivot!E$21</f>
        <v>#DIV/0!</v>
      </c>
      <c r="F15" s="4" t="e">
        <f>Pivot!F20/Pivot!F$21</f>
        <v>#DIV/0!</v>
      </c>
      <c r="G15" s="4" t="e">
        <f>Pivot!G20/Pivot!G$21</f>
        <v>#DIV/0!</v>
      </c>
      <c r="H15" s="4" t="e">
        <f>Pivot!H20/Pivot!H$21</f>
        <v>#DIV/0!</v>
      </c>
      <c r="I15" s="4" t="e">
        <f>Pivot!I20/Pivot!I$21</f>
        <v>#DIV/0!</v>
      </c>
      <c r="J15" s="4" t="e">
        <f>Pivot!J20/Pivot!J$21</f>
        <v>#DIV/0!</v>
      </c>
      <c r="K15" s="4" t="e">
        <f>Pivot!K20/Pivot!K$21</f>
        <v>#DIV/0!</v>
      </c>
      <c r="L15" s="4" t="e">
        <f>Pivot!L20/Pivot!L$21</f>
        <v>#DIV/0!</v>
      </c>
      <c r="M15" s="4" t="e">
        <f>Pivot!M20/Pivot!M$21</f>
        <v>#DIV/0!</v>
      </c>
      <c r="N15" s="4" t="e">
        <f>Pivot!N20/Pivot!N$21</f>
        <v>#DIV/0!</v>
      </c>
      <c r="O15" s="4" t="e">
        <f>Pivot!O20/Pivot!#REF!</f>
        <v>#REF!</v>
      </c>
      <c r="P15" s="4" t="e">
        <f>Pivot!P20/Pivot!P$21</f>
        <v>#DIV/0!</v>
      </c>
      <c r="Q15" s="4" t="e">
        <f>Pivot!Q20/Pivot!Q$21</f>
        <v>#DIV/0!</v>
      </c>
      <c r="R15" s="4" t="e">
        <f>Pivot!R20/Pivot!R$21</f>
        <v>#DIV/0!</v>
      </c>
      <c r="S15" s="4" t="e">
        <f>Pivot!S20/Pivot!S$21</f>
        <v>#DIV/0!</v>
      </c>
      <c r="T15" s="4" t="e">
        <f>Pivot!T20/Pivot!T$21</f>
        <v>#DIV/0!</v>
      </c>
      <c r="U15" s="4" t="e">
        <f>Pivot!U20/Pivot!U$21</f>
        <v>#DIV/0!</v>
      </c>
      <c r="V15" s="4" t="e">
        <f>Pivot!V20/Pivot!V$21</f>
        <v>#DIV/0!</v>
      </c>
      <c r="W15" s="4" t="e">
        <f>Pivot!W20/Pivot!W$21</f>
        <v>#DIV/0!</v>
      </c>
      <c r="X15" s="4" t="e">
        <f>Pivot!X20/Pivot!X$21</f>
        <v>#DIV/0!</v>
      </c>
      <c r="Y15" s="4" t="e">
        <f>Pivot!Y20/Pivot!Y$21</f>
        <v>#DIV/0!</v>
      </c>
      <c r="Z15" s="4"/>
      <c r="AA15" s="3" t="e">
        <f t="shared" si="0"/>
        <v>#DIV/0!</v>
      </c>
      <c r="AB15" s="3" t="e">
        <f t="shared" si="1"/>
        <v>#DIV/0!</v>
      </c>
    </row>
    <row r="16" spans="1:28" x14ac:dyDescent="0.45">
      <c r="B16" t="s">
        <v>27</v>
      </c>
      <c r="C16" s="5" t="e">
        <f t="shared" ref="C16:Y16" si="2">SUM(C5:C15)</f>
        <v>#DIV/0!</v>
      </c>
      <c r="D16" s="5" t="e">
        <f t="shared" si="2"/>
        <v>#DIV/0!</v>
      </c>
      <c r="E16" s="5" t="e">
        <f t="shared" si="2"/>
        <v>#DIV/0!</v>
      </c>
      <c r="F16" s="5" t="e">
        <f t="shared" si="2"/>
        <v>#DIV/0!</v>
      </c>
      <c r="G16" s="5" t="e">
        <f t="shared" si="2"/>
        <v>#DIV/0!</v>
      </c>
      <c r="H16" s="5" t="e">
        <f t="shared" si="2"/>
        <v>#DIV/0!</v>
      </c>
      <c r="I16" s="5" t="e">
        <f t="shared" si="2"/>
        <v>#DIV/0!</v>
      </c>
      <c r="J16" s="5" t="e">
        <f t="shared" si="2"/>
        <v>#DIV/0!</v>
      </c>
      <c r="K16" s="5" t="e">
        <f t="shared" si="2"/>
        <v>#DIV/0!</v>
      </c>
      <c r="L16" s="5" t="e">
        <f t="shared" si="2"/>
        <v>#DIV/0!</v>
      </c>
      <c r="M16" s="5" t="e">
        <f t="shared" si="2"/>
        <v>#DIV/0!</v>
      </c>
      <c r="N16" s="5" t="e">
        <f t="shared" si="2"/>
        <v>#DIV/0!</v>
      </c>
      <c r="O16" s="5" t="e">
        <f t="shared" si="2"/>
        <v>#REF!</v>
      </c>
      <c r="P16" s="5" t="e">
        <f t="shared" si="2"/>
        <v>#DIV/0!</v>
      </c>
      <c r="Q16" s="5" t="e">
        <f t="shared" si="2"/>
        <v>#DIV/0!</v>
      </c>
      <c r="R16" s="5" t="e">
        <f t="shared" si="2"/>
        <v>#DIV/0!</v>
      </c>
      <c r="S16" s="5" t="e">
        <f t="shared" si="2"/>
        <v>#DIV/0!</v>
      </c>
      <c r="T16" s="5" t="e">
        <f t="shared" si="2"/>
        <v>#DIV/0!</v>
      </c>
      <c r="U16" s="5" t="e">
        <f t="shared" si="2"/>
        <v>#DIV/0!</v>
      </c>
      <c r="V16" s="5" t="e">
        <f t="shared" si="2"/>
        <v>#DIV/0!</v>
      </c>
      <c r="W16" s="5" t="e">
        <f t="shared" si="2"/>
        <v>#DIV/0!</v>
      </c>
      <c r="X16" s="5" t="e">
        <f t="shared" si="2"/>
        <v>#DIV/0!</v>
      </c>
      <c r="Y16" s="5" t="e">
        <f t="shared" si="2"/>
        <v>#DIV/0!</v>
      </c>
      <c r="Z16" s="5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f e d 5 b 8 c 9 - 7 7 f a - 4 1 1 8 - b 8 5 2 - 3 9 2 e 6 9 e d d 0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 p n a i c s _ d e s c r i p t i o n < / s t r i n g > < / k e y > < v a l u e > < i n t > 2 9 4 < / i n t > < / v a l u e > < / i t e m > < i t e m > < k e y > < s t r i n g > g e o _ n a m e _ i d < / s t r i n g > < / k e y > < v a l u e > < i n t > 2 3 0 < / i n t > < / v a l u e > < / i t e m > < i t e m > < k e y > < s t r i n g > r e d a c t e d < / s t r i n g > < / k e y > < v a l u e > < i n t > 1 7 2 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 d a t e   ( Y e a r ) < / s t r i n g > < / k e y > < v a l u e > < i n t > 1 9 5 < / i n t > < / v a l u e > < / i t e m > < i t e m > < k e y > < s t r i n g > d a t e   ( Q u a r t e r ) < / s t r i n g > < / k e y > < v a l u e > < i n t > 2 3 8 < / i n t > < / v a l u e > < / i t e m > < i t e m > < k e y > < s t r i n g > d a t e   ( M o n t h   I n d e x ) < / s t r i n g > < / k e y > < v a l u e > < i n t > 3 0 2 < / i n t > < / v a l u e > < / i t e m > < i t e m > < k e y > < s t r i n g > d a t e   ( M o n t h ) < / s t r i n g > < / k e y > < v a l u e > < i n t > 2 2 7 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 p n a i c s _ d e s c r i p t i o n < / s t r i n g > < / k e y > < v a l u e > < i n t > 4 < / i n t > < / v a l u e > < / i t e m > < i t e m > < k e y > < s t r i n g > g e o _ n a m e _ i d < / s t r i n g > < / k e y > < v a l u e > < i n t > 5 < / i n t > < / v a l u e > < / i t e m > < i t e m > < k e y > < s t r i n g > r e d a c t e d < / s t r i n g > < / k e y > < v a l u e > < i n t > 6 < / i n t > < / v a l u e > < / i t e m > < i t e m > < k e y > < s t r i n g > d a t e < / s t r i n g > < / k e y > < v a l u e > < i n t > 7 < / i n t > < / v a l u e > < / i t e m > < i t e m > < k e y > < s t r i n g > v a l u e < / s t r i n g > < / k e y > < v a l u e > < i n t > 8 < / i n t > < / v a l u e > < / i t e m > < i t e m > < k e y > < s t r i n g > d a t e   ( Y e a r ) < / s t r i n g > < / k e y > < v a l u e > < i n t > 9 < / i n t > < / v a l u e > < / i t e m > < i t e m > < k e y > < s t r i n g > d a t e   ( Q u a r t e r ) < / s t r i n g > < / k e y > < v a l u e > < i n t > 1 0 < / i n t > < / v a l u e > < / i t e m > < i t e m > < k e y > < s t r i n g > d a t e   ( M o n t h   I n d e x ) < / s t r i n g > < / k e y > < v a l u e > < i n t > 1 1 < / i n t > < / v a l u e > < / i t e m > < i t e m > < k e y > < s t r i n g > d a t e   ( M o n t h ) 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9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g e o g r a p h y _ e 6 8 9 a 2 9 d - 9 3 c a - 4 a 5 c - a 2 9 c - b e 1 2 e 1 f 1 c d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 g e o _ i d < / s t r i n g > < / k e y > < v a l u e > < i n t > 1 4 6 < / i n t > < / v a l u e > < / i t e m > < i t e m > < k e y > < s t r i n g > g e o _ n a m e _ i d < / s t r i n g > < / k e y > < v a l u e > < i n t > 2 3 0 < / i n t > < / v a l u e > < / i t e m > < i t e m > < k e y > < s t r i n g > P r o v i n c e < / s t r i n g > < / k e y > < v a l u e > < i n t > 1 7 0 < / i n t > < / v a l u e > < / i t e m > < / C o l u m n W i d t h s > < C o l u m n D i s p l a y I n d e x > < i t e m > < k e y > < s t r i n g > g e o _ i d < / s t r i n g > < / k e y > < v a l u e > < i n t > 0 < / i n t > < / v a l u e > < / i t e m > < i t e m > < k e y > < s t r i n g > g e o _ n a m e _ i d < / s t r i n g > < / k e y > < v a l u e > < i n t > 1 < / i n t > < / v a l u e > < / i t e m > < i t e m > < k e y > < s t r i n g > P r o v i n c e 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i n d u s t r y _ w i t h _ d e s c r i p t i o n s _ f 4 d 0 3 f a 4 - 2 3 a 5 - 4 e 8 2 - 8 3 9 9 - a 1 3 7 6 a d 7 0 9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 C r e a t i v e   S e c t o r < / s t r i n g > < / k e y > < v a l u e > < i n t > 2 5 2 < / i n t > < / v a l u e > < / i t e m > < i t e m > < k e y > < s t r i n g > A g g r e g a t i o n   L e v e l < / s t r i n g > < / k e y > < v a l u e > < i n t > 3 5 6 < / i n t > < / v a l u e > < / i t e m > < i t e m > < k e y > < s t r i n g > n a i c s _ d e s c r i p t i o n < / s t r i n g > < / k e y > < v a l u e > < i n t > 6 1 1 < / i n t > < / v a l u e > < / i t e m > < i t e m > < k e y > < s t r i n g > d e s c r i p t i o n < / s t r i n g > < / k e y > < v a l u e > < i n t > 5 2 0 < / i n t > < / v a l u e > < / i t e m > < i t e m > < k e y > < s t r i n g > M a i n   I n d u s t r y < / s t r i n g > < / k e y > < v a l u e > < i n t > 2 4 0 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 C r e a t i v e   S e c t o r < / s t r i n g > < / k e y > < v a l u e > < i n t > 2 < / i n t > < / v a l u e > < / i t e m > < i t e m > < k e y > < s t r i n g > A g g r e g a t i o n   L e v e l < / s t r i n g > < / k e y > < v a l u e > < i n t > 3 < / i n t > < / v a l u e > < / i t e m > < i t e m > < k e y > < s t r i n g > n a i c s _ d e s c r i p t i o n < / s t r i n g > < / k e y > < v a l u e > < i n t > 4 < / i n t > < / v a l u e > < / i t e m > < i t e m > < k e y > < s t r i n g > d e s c r i p t i o n < / s t r i n g > < / k e y > < v a l u e > < i n t > 5 < / i n t > < / v a l u e > < / i t e m > < i t e m > < k e y > < s t r i n g > M a i n   I n d u s t r y 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 d i m _ g e o g r a p h y _ e 6 8 9 a 2 9 d - 9 3 c a - 4 a 5 c - a 2 9 c - b e 1 2 e 1 f 1 c d c 1 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 f a c t _ f e d 5 b 8 c 9 - 7 7 f a - 4 1 1 8 - b 8 5 2 - 3 9 2 e 6 9 e d d 0 9 a 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 d i m _ i n d u s t r y _ w i t h _ d e s c r i p t i o n s _ f 4 d 0 3 f a 4 - 2 3 a 5 - 4 e 8 2 - 8 3 9 9 - a 1 3 7 6 a d 7 0 9 6 c 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 C o l u m n s \ r e d a c t e d 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 d i m _ i n d u s t r y _ w i t h _ d e s c r i p t i o n s 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 d i m _ i n d u s t r y _ w i t h _ d e s c r i p t i o n s 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 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 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 C o l u m n s \ A g g r e g a t i o n  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 C o l u m n s \ r e d a c t e d 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 C o l u m n s \ r e d a c t e d 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 C o l u m n s \ g e o _ i d < / K e y > < / D i a g r a m O b j e c t K e y > < D i a g r a m O b j e c t K e y > < K e y > C o l u m n s \ g e o _ n a m e _ i d < / K e y > < / D i a g r a m O b j e c t K e y > < D i a g r a m O b j e c t K e y > < K e y > C o l u m n s \ P r o v i n c e 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 C o l u m n s \ P r o v i n c e 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 d i m _ i n d u s t r y _ w i t h _ d e s c r i p t i o n s 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 d i m _ i n d u s t r y _ w i t h _ d e s c r i p t i o n s 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  I n d u s t r y < / K e y > < / D i a g r a m O b j e c t K e y > < D i a g r a m O b j e c t K e y > < K e y > C o l u m n s \ C r e a t i v e   S e c t o r < / K e y > < / D i a g r a m O b j e c t K e y > < D i a g r a m O b j e c t K e y > < K e y > C o l u m n s \ A g g r e g a t i o n   L e v e l < / K e y > < / D i a g r a m O b j e c t K e y > < D i a g r a m O b j e c t K e y > < K e y > C o l u m n s \ n a i c s _ d e s c r i p t i o n < / K e y > < / D i a g r a m O b j e c t K e y > < D i a g r a m O b j e c t K e y > < K e y > C o l u m n s \ d e s c r i p t i o n 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  I n d u s t r y 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 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 C o l u m n s \ A g g r e g a t i o n   L e v e l 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 T a g s \ T a b l e s \ & l t ; T a b l e s \ d i m _ i n d u s t r y _ w i t h _ d e s c r i p t i o n s & g t ; < / K e y > < / D i a g r a m O b j e c t K e y > < D i a g r a m O b j e c t K e y > < K e y > T a b l e s \ d i m _ g e o g r a p h y < / K e y > < / D i a g r a m O b j e c t K e y > < D i a g r a m O b j e c t K e y > < K e y > T a b l e s \ d i m _ g e o g r a p h y \ C o l u m n s \ g e o _ i d < / K e y > < / D i a g r a m O b j e c t K e y > < D i a g r a m O b j e c t K e y > < K e y > T a b l e s \ d i m _ g e o g r a p h y \ C o l u m n s \ g e o _ n a m e _ i d < / K e y > < / D i a g r a m O b j e c t K e y > < D i a g r a m O b j e c t K e y > < K e y > T a b l e s \ d i m _ g e o g r a p h y \ C o l u m n s \ P r o v i n c e 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 T a b l e s \ f a c t \ C o l u m n s \ p n a i c s _ d e s c r i p t i o n 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 T a b l e s \ f a c t \ C o l u m n s \ r e d a c t e d 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 T a b l e s \ f a c t \ C o l u m n s \ d a t e   ( Y e a r ) < / K e y > < / D i a g r a m O b j e c t K e y > < D i a g r a m O b j e c t K e y > < K e y > T a b l e s \ f a c t \ C o l u m n s \ d a t e   ( Q u a r t e r ) < / K e y > < / D i a g r a m O b j e c t K e y > < D i a g r a m O b j e c t K e y > < K e y > T a b l e s \ f a c t \ C o l u m n s \ d a t e   ( M o n t h   I n d e x ) < / K e y > < / D i a g r a m O b j e c t K e y > < D i a g r a m O b j e c t K e y > < K e y > T a b l e s \ f a c t \ C o l u m n s \ d a t e   ( M o n t h ) < / K e y > < / D i a g r a m O b j e c t K e y > < D i a g r a m O b j e c t K e y > < K e y > T a b l e s \ f a c t \ M e a s u r e s \ I t e m < / K e y > < / D i a g r a m O b j e c t K e y > < D i a g r a m O b j e c t K e y > < K e y > T a b l e s \ d i m _ i n d u s t r y _ w i t h _ d e s c r i p t i o n s < / K e y > < / D i a g r a m O b j e c t K e y > < D i a g r a m O b j e c t K e y > < K e y > T a b l e s \ d i m _ i n d u s t r y _ w i t h _ d e s c r i p t i o n s \ C o l u m n s \ p n a i c s _ i d < / K e y > < / D i a g r a m O b j e c t K e y > < D i a g r a m O b j e c t K e y > < K e y > T a b l e s \ d i m _ i n d u s t r y _ w i t h _ d e s c r i p t i o n s \ C o l u m n s \ M a i n   I n d u s t r y < / K e y > < / D i a g r a m O b j e c t K e y > < D i a g r a m O b j e c t K e y > < K e y > T a b l e s \ d i m _ i n d u s t r y _ w i t h _ d e s c r i p t i o n s \ C o l u m n s \ C r e a t i v e   S e c t o r < / K e y > < / D i a g r a m O b j e c t K e y > < D i a g r a m O b j e c t K e y > < K e y > T a b l e s \ d i m _ i n d u s t r y _ w i t h _ d e s c r i p t i o n s \ C o l u m n s \ A g g r e g a t i o n   L e v e l < / K e y > < / D i a g r a m O b j e c t K e y > < D i a g r a m O b j e c t K e y > < K e y > T a b l e s \ d i m _ i n d u s t r y _ w i t h _ d e s c r i p t i o n s \ C o l u m n s \ n a i c s _ d e s c r i p t i o n < / K e y > < / D i a g r a m O b j e c t K e y > < D i a g r a m O b j e c t K e y > < K e y > T a b l e s \ d i m _ i n d u s t r y _ w i t h _ d e s c r i p t i o n s \ C o l u m n s \ d e s c r i p t i o n < / K e y > < / D i a g r a m O b j e c t K e y > < D i a g r a m O b j e c t K e y > < K e y > R e l a t i o n s h i p s \ & l t ; T a b l e s \ f a c t \ C o l u m n s \ g e o _ n a m e _ i d & g t ; - & l t ; T a b l e s \ d i m _ g e o g r a p h y \ C o l u m n s \ g e o _ n a m e _ i d & g t ; 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 R e l a t i o n s h i p s \ & l t ; T a b l e s \ f a c t \ C o l u m n s \ g e o _ n a m e _ i d & g t ; - & l t ; T a b l e s \ d i m _ g e o g r a p h y \ C o l u m n s \ g e o _ n a m e _ i d & g t ; \ F K 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 R e l a t i o n s h i p s \ & l t ; T a b l e s \ f a c t \ C o l u m n s \ g e o _ n a m e _ i d & g t ; - & l t ; T a b l e s \ d i m _ g e o g r a p h y \ C o l u m n s \ g e o _ n a m e _ i d & g t ; \ P K 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 R e l a t i o n s h i p s \ & l t ; T a b l e s \ f a c t \ C o l u m n s \ g e o _ n a m e _ i d & g t ; - & l t ; T a b l e s \ d i m _ g e o g r a p h y \ C o l u m n s \ g e o _ n a m e _ i d & g t ; \ C r o s s F i l t e r 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 R e l a t i o n s h i p s \ & l t ; T a b l e s \ f a c t \ C o l u m n s \ p n a i c s _ i d & g t ; - & l t ; T a b l e s \ d i m _ i n d u s t r y _ w i t h _ d e s c r i p t i o n s \ C o l u m n s \ p n a i c s _ i d & g t ; < / K e y > < / D i a g r a m O b j e c t K e y > < D i a g r a m O b j e c t K e y > < K e y > R e l a t i o n s h i p s \ & l t ; T a b l e s \ f a c t \ C o l u m n s \ p n a i c s _ i d & g t ; - & l t ; T a b l e s \ d i m _ i n d u s t r y _ w i t h _ d e s c r i p t i o n s \ C o l u m n s \ p n a i c s _ i d & g t ; \ F K < / K e y > < / D i a g r a m O b j e c t K e y > < D i a g r a m O b j e c t K e y > < K e y > R e l a t i o n s h i p s \ & l t ; T a b l e s \ f a c t \ C o l u m n s \ p n a i c s _ i d & g t ; - & l t ; T a b l e s \ d i m _ i n d u s t r y _ w i t h _ d e s c r i p t i o n s \ C o l u m n s \ p n a i c s _ i d & g t ; \ P K < / K e y > < / D i a g r a m O b j e c t K e y > < D i a g r a m O b j e c t K e y > < K e y > R e l a t i o n s h i p s \ & l t ; T a b l e s \ f a c t \ C o l u m n s \ p n a i c s _ i d & g t ; - & l t ; T a b l e s \ d i m _ i n d u s t r y _ w i t h _ d e s c r i p t i o n s \ C o l u m n s \ p n a i c s _ i d & g t ; \ C r o s s F i l t e r < / K e y > < / D i a g r a m O b j e c t K e y > < / A l l K e y s > < S e l e c t e d K e y s > < D i a g r a m O b j e c t K e y > < K e y > T a b l e s \ d i m _ i n d u s t r y _ w i t h _ d e s c r i p t i o n s \ C o l u m n s \ A g g r e g a t i o n   L e v e l 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 T a g s \ T a b l e s \ & l t ; T a b l e s \ d i m _ i n d u s t r y _ w i t h _ d e s c r i p t i o n s & g t ; 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 T a b l e s \ d i m _ g e o g r a p h y \ C o l u m n s \ g e o _ i d 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 3 9 4 . 5 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 T a b l e s \ f a c t \ C o l u m n s \ r e d a c t e d 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< / K e y > < / a : K e y > < a : V a l u e   i : t y p e = " D i a g r a m D i s p l a y N o d e V i e w S t a t e " > < H e i g h t > 4 1 1 . 5 < / H e i g h t > < I s E x p a n d e d > t r u e < / I s E x p a n d e d > < L a y e d O u t > t r u e < / L a y e d O u t > < L e f t > 5 6 9 . 9 0 3 8 1 0 5 6 7 6 6 5 8 < / L e f t > < T a b I n d e x > 2 < / T a b I n d e x > < T o p > 1 2 2 . 2 5 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 T a b l e s \ d i m _ i n d u s t r y _ w i t h _ d e s c r i p t i o n s \ C o l u m n s \ M a i n  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 T a b l e s \ d i m _ i n d u s t r y _ w i t h _ d e s c r i p t i o n s \ C o l u m n s \ C r e a t i v e  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 T a b l e s \ d i m _ i n d u s t r y _ w i t h _ d e s c r i p t i o n s \ C o l u m n s \ A g g r e g a t i o n   L e v e l 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 T a b l e s \ d i m _ i n d u s t r y _ w i t h _ d e s c r i p t i o n s \ C o l u m n s \ n a i c s _ d e s c r i p t i o n 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 T a b l e s \ d i m _ i n d u s t r y _ w i t h _ d e s c r i p t i o n s \ C o l u m n s \ d e s c r i p t i o n 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 R e l a t i o n s h i p s \ & l t ; T a b l e s \ f a c t \ C o l u m n s \ g e o _ n a m e _ i d & g t ; - & l t ; T a b l e s \ d i m _ g e o g r a p h y \ C o l u m n s \ g e o _ n a m e _ i d & g t ; 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 ( 3 1 3 . 9 0 3 8 1 0 5 6 7 6 6 6 , 1 9 7 . 2 5 ) . 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 1 9 7 . 2 5 < / b : _ y > < / b : P o i n t > < b : P o i n t > < b : _ x > 2 6 6 . 9 5 1 9 0 5 5 < / b : _ x > < b : _ y > 1 9 7 . 2 5 < / b : _ y > < / b : P o i n t > < b : P o i n t > < b : _ x > 2 6 4 . 9 5 1 9 0 5 5 < / b : _ x > < b : _ y > 1 9 5 . 2 5 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 R e l a t i o n s h i p s \ & l t ; T a b l e s \ f a c t \ C o l u m n s \ g e o _ n a m e _ i d & g t ; - & l t ; T a b l e s \ d i m _ g e o g r a p h y \ C o l u m n s \ g e o _ n a m e _ i d & g t ; \ F K 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 1 8 9 . 2 5 < / b : _ y > < / L a b e l L o c a t i o n > < L o c a t i o n   x m l n s : b = " h t t p : / / s c h e m a s . d a t a c o n t r a c t . o r g / 2 0 0 4 / 0 7 / S y s t e m . W i n d o w s " > < b : _ x > 3 2 9 . 9 0 3 8 1 0 5 6 7 6 6 5 8 < / b : _ x > < b : _ y > 1 9 7 . 2 5 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 R e l a t i o n s h i p s \ & l t ; T a b l e s \ f a c t \ C o l u m n s \ g e o _ n a m e _ i d & g t ; - & l t ; T a b l e s \ d i m _ g e o g r a p h y \ C o l u m n s \ g e o _ n a m e _ i d & g t ; \ P K 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 6 7 < / b : _ y > < / L a b e l L o c a t i o n > < L o c a t i o n   x m l n s : b = " h t t p : / / s c h e m a s . d a t a c o n t r a c t . o r g / 2 0 0 4 / 0 7 / S y s t e m . W i n d o w s " > < b : _ x > 2 0 0 . 0 0 0 0 0 0 0 0 0 0 0 0 0 9 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 R e l a t i o n s h i p s \ & l t ; T a b l e s \ f a c t \ C o l u m n s \ g e o _ n a m e _ i d & g t ; - & l t ; T a b l e s \ d i m _ g e o g r a p h y \ C o l u m n s \ g e o _ n a m e _ i d & g t ; \ C r o s s F i l t e r 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 1 9 7 . 2 5 < / b : _ y > < / b : P o i n t > < b : P o i n t > < b : _ x > 2 6 6 . 9 5 1 9 0 5 5 < / b : _ x > < b : _ y > 1 9 7 . 2 5 < / b : _ y > < / b : P o i n t > < b : P o i n t > < b : _ x > 2 6 4 . 9 5 1 9 0 5 5 < / b : _ x > < b : _ y > 1 9 5 . 2 5 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 R e l a t i o n s h i p s \ & l t ; T a b l e s \ f a c t \ C o l u m n s \ p n a i c s _ i d & g t ; - & l t ; T a b l e s \ d i m _ i n d u s t r y _ w i t h _ d e s c r i p t i o n s \ C o l u m n s \ p n a i c s _ i d & g t ; 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 ( 5 4 5 . 9 0 3 8 1 0 5 6 7 6 6 6 , 1 9 7 . 2 5 ) .   E n d   p o i n t   2 :   ( 5 5 3 . 9 0 3 8 1 0 5 6 7 6 6 6 , 3 2 8 ) 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 1 9 7 . 2 5 < / b : _ y > < / b : P o i n t > < b : P o i n t > < b : _ x > 5 4 7 . 9 0 3 8 1 1 < / b : _ x > < b : _ y > 1 9 7 . 2 5 < / b : _ y > < / b : P o i n t > < b : P o i n t > < b : _ x > 5 4 9 . 9 0 3 8 1 1 < / b : _ x > < b : _ y > 1 9 9 . 2 5 < / b : _ y > < / b : P o i n t > < b : P o i n t > < b : _ x > 5 4 9 . 9 0 3 8 1 1 < / b : _ x > < b : _ y > 3 2 6 < / b : _ y > < / b : P o i n t > < b : P o i n t > < b : _ x > 5 5 1 . 9 0 3 8 1 1 < / b : _ x > < b : _ y > 3 2 8 < / b : _ y > < / b : P o i n t > < b : P o i n t > < b : _ x > 5 5 3 . 9 0 3 8 1 0 5 6 7 6 6 5 8 < / b : _ x > < b : _ y > 3 2 8 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 R e l a t i o n s h i p s \ & l t ; T a b l e s \ f a c t \ C o l u m n s \ p n a i c s _ i d & g t ; - & l t ; T a b l e s \ d i m _ i n d u s t r y _ w i t h _ d e s c r i p t i o n s \ C o l u m n s \ p n a i c s _ i d & g t ; \ F K 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 1 8 9 . 2 5 < / b : _ y > < / L a b e l L o c a t i o n > < L o c a t i o n   x m l n s : b = " h t t p : / / s c h e m a s . d a t a c o n t r a c t . o r g / 2 0 0 4 / 0 7 / S y s t e m . W i n d o w s " > < b : _ x > 5 2 9 . 9 0 3 8 1 0 5 6 7 6 6 5 8 < / b : _ x > < b : _ y > 1 9 7 . 2 5 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 R e l a t i o n s h i p s \ & l t ; T a b l e s \ f a c t \ C o l u m n s \ p n a i c s _ i d & g t ; - & l t ; T a b l e s \ d i m _ i n d u s t r y _ w i t h _ d e s c r i p t i o n s \ C o l u m n s \ p n a i c s _ i d & g t ; \ P K 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 5 5 3 . 9 0 3 8 1 0 5 6 7 6 6 5 8 < / b : _ x > < b : _ y > 3 2 0 < / b : _ y > < / L a b e l L o c a t i o n > < L o c a t i o n   x m l n s : b = " h t t p : / / s c h e m a s . d a t a c o n t r a c t . o r g / 2 0 0 4 / 0 7 / S y s t e m . W i n d o w s " > < b : _ x > 5 6 9 . 9 0 3 8 1 0 5 6 7 6 6 5 8 < / b : _ x > < b : _ y > 3 2 8 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 R e l a t i o n s h i p s \ & l t ; T a b l e s \ f a c t \ C o l u m n s \ p n a i c s _ i d & g t ; - & l t ; T a b l e s \ d i m _ i n d u s t r y _ w i t h _ d e s c r i p t i o n s \ C o l u m n s \ p n a i c s _ i d & g t ; \ C r o s s F i l t e r 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 1 9 7 . 2 5 < / b : _ y > < / b : P o i n t > < b : P o i n t > < b : _ x > 5 4 7 . 9 0 3 8 1 1 < / b : _ x > < b : _ y > 1 9 7 . 2 5 < / b : _ y > < / b : P o i n t > < b : P o i n t > < b : _ x > 5 4 9 . 9 0 3 8 1 1 < / b : _ x > < b : _ y > 1 9 9 . 2 5 < / b : _ y > < / b : P o i n t > < b : P o i n t > < b : _ x > 5 4 9 . 9 0 3 8 1 1 < / b : _ x > < b : _ y > 3 2 6 < / b : _ y > < / b : P o i n t > < b : P o i n t > < b : _ x > 5 5 1 . 9 0 3 8 1 1 < / b : _ x > < b : _ y > 3 2 8 < / b : _ y > < / b : P o i n t > < b : P o i n t > < b : _ x > 5 5 3 . 9 0 3 8 1 0 5 6 7 6 6 5 8 < / b : _ x > < b : _ y > 3 2 8 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8 8 4 a 9 d b d - c f 7 9 - 4 6 1 5 - 8 c e 7 - 6 0 2 4 d 3 5 8 8 8 4 8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 2 0 2 0 - 1 2 - 2 0 T 0 8 : 1 7 : 5 4 . 1 2 2 7 1 9 - 0 6 : 0 0 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e 6 8 9 a 2 9 d - 9 3 c a - 4 a 5 c - a 2 9 c - b e 1 2 e 1 f 1 c d c 1 , f a c t _ f e d 5 b 8 c 9 - 7 7 f a - 4 1 1 8 - b 8 5 2 - 3 9 2 e 6 9 e d d 0 9 a , d i m _ i n d u s t r y _ w i t h _ d e s c r i p t i o n s _ f 4 d 0 3 f a 4 - 2 3 a 5 - 4 e 8 2 - 8 3 9 9 - a 1 3 7 6 a d 7 0 9 6 c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i n d u s t r y _ w i t h _ d e s c r i p t i o n s _ f 4 d 0 3 f a 4 - 2 3 a 5 - 4 e 8 2 - 8 3 9 9 - a 1 3 7 6 a d 7 0 9 6 c ] ] > < / C u s t o m C o n t e n t > < / G e m i n i > 
</file>

<file path=customXml/itemProps1.xml><?xml version="1.0" encoding="utf-8"?>
<ds:datastoreItem xmlns:ds="http://schemas.openxmlformats.org/officeDocument/2006/customXml" ds:itemID="{67D0460A-0525-4C45-AB5E-CDBA7C801B1B}">
  <ds:schemaRefs/>
</ds:datastoreItem>
</file>

<file path=customXml/itemProps10.xml><?xml version="1.0" encoding="utf-8"?>
<ds:datastoreItem xmlns:ds="http://schemas.openxmlformats.org/officeDocument/2006/customXml" ds:itemID="{4A7911B4-8079-471F-874E-09FB83F9AD14}">
  <ds:schemaRefs/>
</ds:datastoreItem>
</file>

<file path=customXml/itemProps11.xml><?xml version="1.0" encoding="utf-8"?>
<ds:datastoreItem xmlns:ds="http://schemas.openxmlformats.org/officeDocument/2006/customXml" ds:itemID="{2ED35940-8FB4-4301-A5E8-C35AF05E2010}">
  <ds:schemaRefs/>
</ds:datastoreItem>
</file>

<file path=customXml/itemProps12.xml><?xml version="1.0" encoding="utf-8"?>
<ds:datastoreItem xmlns:ds="http://schemas.openxmlformats.org/officeDocument/2006/customXml" ds:itemID="{7527EA71-2480-4E4F-9E8D-1E024FDA3428}">
  <ds:schemaRefs/>
</ds:datastoreItem>
</file>

<file path=customXml/itemProps13.xml><?xml version="1.0" encoding="utf-8"?>
<ds:datastoreItem xmlns:ds="http://schemas.openxmlformats.org/officeDocument/2006/customXml" ds:itemID="{294CEBC1-838E-4339-9A20-D2D0899CD2E5}">
  <ds:schemaRefs/>
</ds:datastoreItem>
</file>

<file path=customXml/itemProps14.xml><?xml version="1.0" encoding="utf-8"?>
<ds:datastoreItem xmlns:ds="http://schemas.openxmlformats.org/officeDocument/2006/customXml" ds:itemID="{9340548A-1CA6-4284-8E16-5098FC739F4D}">
  <ds:schemaRefs/>
</ds:datastoreItem>
</file>

<file path=customXml/itemProps15.xml><?xml version="1.0" encoding="utf-8"?>
<ds:datastoreItem xmlns:ds="http://schemas.openxmlformats.org/officeDocument/2006/customXml" ds:itemID="{F42EAAA5-5144-46EB-96ED-6E0963ADB1EA}">
  <ds:schemaRefs/>
</ds:datastoreItem>
</file>

<file path=customXml/itemProps16.xml><?xml version="1.0" encoding="utf-8"?>
<ds:datastoreItem xmlns:ds="http://schemas.openxmlformats.org/officeDocument/2006/customXml" ds:itemID="{5E641358-B9EF-44ED-B031-246A927412CE}">
  <ds:schemaRefs/>
</ds:datastoreItem>
</file>

<file path=customXml/itemProps17.xml><?xml version="1.0" encoding="utf-8"?>
<ds:datastoreItem xmlns:ds="http://schemas.openxmlformats.org/officeDocument/2006/customXml" ds:itemID="{D3E313D3-F99B-4E4D-BF77-98AD2D47E9CA}">
  <ds:schemaRefs/>
</ds:datastoreItem>
</file>

<file path=customXml/itemProps18.xml><?xml version="1.0" encoding="utf-8"?>
<ds:datastoreItem xmlns:ds="http://schemas.openxmlformats.org/officeDocument/2006/customXml" ds:itemID="{83D53262-F76A-4899-8004-08DE2FD165BF}">
  <ds:schemaRefs/>
</ds:datastoreItem>
</file>

<file path=customXml/itemProps19.xml><?xml version="1.0" encoding="utf-8"?>
<ds:datastoreItem xmlns:ds="http://schemas.openxmlformats.org/officeDocument/2006/customXml" ds:itemID="{3D57483D-9E8F-4DB9-B715-D787A4EF4850}">
  <ds:schemaRefs/>
</ds:datastoreItem>
</file>

<file path=customXml/itemProps2.xml><?xml version="1.0" encoding="utf-8"?>
<ds:datastoreItem xmlns:ds="http://schemas.openxmlformats.org/officeDocument/2006/customXml" ds:itemID="{4F516026-B532-4CB1-A477-D7F0712277E4}">
  <ds:schemaRefs/>
</ds:datastoreItem>
</file>

<file path=customXml/itemProps3.xml><?xml version="1.0" encoding="utf-8"?>
<ds:datastoreItem xmlns:ds="http://schemas.openxmlformats.org/officeDocument/2006/customXml" ds:itemID="{5F3BAD01-DA40-485F-AA3F-2ACAB15D0122}">
  <ds:schemaRefs/>
</ds:datastoreItem>
</file>

<file path=customXml/itemProps4.xml><?xml version="1.0" encoding="utf-8"?>
<ds:datastoreItem xmlns:ds="http://schemas.openxmlformats.org/officeDocument/2006/customXml" ds:itemID="{C50AA954-6FC9-4189-972C-9D5E778DC0E5}">
  <ds:schemaRefs/>
</ds:datastoreItem>
</file>

<file path=customXml/itemProps5.xml><?xml version="1.0" encoding="utf-8"?>
<ds:datastoreItem xmlns:ds="http://schemas.openxmlformats.org/officeDocument/2006/customXml" ds:itemID="{E2DE6F38-B212-4BA0-A59E-0837EF07885A}">
  <ds:schemaRefs/>
</ds:datastoreItem>
</file>

<file path=customXml/itemProps6.xml><?xml version="1.0" encoding="utf-8"?>
<ds:datastoreItem xmlns:ds="http://schemas.openxmlformats.org/officeDocument/2006/customXml" ds:itemID="{75716478-5CDB-4B45-AF53-DF28ABFCF88B}">
  <ds:schemaRefs/>
</ds:datastoreItem>
</file>

<file path=customXml/itemProps7.xml><?xml version="1.0" encoding="utf-8"?>
<ds:datastoreItem xmlns:ds="http://schemas.openxmlformats.org/officeDocument/2006/customXml" ds:itemID="{4ACE29E9-FC84-4E93-84E8-98C7736D8C6C}">
  <ds:schemaRefs/>
</ds:datastoreItem>
</file>

<file path=customXml/itemProps8.xml><?xml version="1.0" encoding="utf-8"?>
<ds:datastoreItem xmlns:ds="http://schemas.openxmlformats.org/officeDocument/2006/customXml" ds:itemID="{6E66683E-7EBC-4F1A-B8EC-1538BF355712}">
  <ds:schemaRefs/>
</ds:datastoreItem>
</file>

<file path=customXml/itemProps9.xml><?xml version="1.0" encoding="utf-8"?>
<ds:datastoreItem xmlns:ds="http://schemas.openxmlformats.org/officeDocument/2006/customXml" ds:itemID="{0FB6A960-A528-475A-83E1-D401CE049E8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Pivot</vt:lpstr>
      <vt:lpstr>Analysis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2020-12-20T00:23:24Z</dcterms:created>
  <dcterms:modified xsi:type="dcterms:W3CDTF">2020-12-20T17:55:57Z</dcterms:modified>
</cp:coreProperties>
</file>